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d\Desktop\"/>
    </mc:Choice>
  </mc:AlternateContent>
  <xr:revisionPtr revIDLastSave="0" documentId="13_ncr:1_{5E019602-4EFF-4ABD-9C49-455ECFEDF375}" xr6:coauthVersionLast="47" xr6:coauthVersionMax="47" xr10:uidLastSave="{00000000-0000-0000-0000-000000000000}"/>
  <bookViews>
    <workbookView xWindow="11508" yWindow="-12" windowWidth="11544" windowHeight="12384" tabRatio="500" xr2:uid="{00000000-000D-0000-FFFF-FFFF00000000}"/>
  </bookViews>
  <sheets>
    <sheet name="2021 Trains" sheetId="1" r:id="rId1"/>
    <sheet name="Master" sheetId="2" r:id="rId2"/>
    <sheet name="12-19" sheetId="47" r:id="rId3"/>
    <sheet name="12-18" sheetId="46" r:id="rId4"/>
    <sheet name="12-12" sheetId="44" r:id="rId5"/>
    <sheet name="12-11" sheetId="45" r:id="rId6"/>
    <sheet name="12-5" sheetId="42" r:id="rId7"/>
    <sheet name="12-4" sheetId="41" r:id="rId8"/>
    <sheet name="11-19" sheetId="40" r:id="rId9"/>
    <sheet name="11-10" sheetId="39" r:id="rId10"/>
    <sheet name="11-6" sheetId="38" r:id="rId11"/>
    <sheet name="10-30" sheetId="37" r:id="rId12"/>
    <sheet name="10-23" sheetId="36" r:id="rId13"/>
    <sheet name="10-16" sheetId="35" r:id="rId14"/>
    <sheet name="9-25" sheetId="34" r:id="rId15"/>
    <sheet name="9-17" sheetId="32" r:id="rId16"/>
    <sheet name="9-12" sheetId="31" r:id="rId17"/>
    <sheet name="9-8" sheetId="30" r:id="rId18"/>
    <sheet name="8-31" sheetId="28" r:id="rId19"/>
    <sheet name="8-28" sheetId="27" r:id="rId20"/>
    <sheet name="8-20" sheetId="26" r:id="rId21"/>
    <sheet name="8-11" sheetId="25" r:id="rId22"/>
    <sheet name="8-8" sheetId="24" r:id="rId23"/>
    <sheet name="7-31" sheetId="23" r:id="rId24"/>
    <sheet name="7-23" sheetId="3" r:id="rId25"/>
    <sheet name="7-14" sheetId="4" r:id="rId26"/>
    <sheet name="7-11" sheetId="5" r:id="rId27"/>
    <sheet name="6-26" sheetId="6" r:id="rId28"/>
    <sheet name="6-18" sheetId="7" r:id="rId29"/>
    <sheet name="6-13" sheetId="8" r:id="rId30"/>
    <sheet name="6-09" sheetId="9" r:id="rId31"/>
    <sheet name="5-29" sheetId="10" r:id="rId32"/>
    <sheet name="5-21" sheetId="11" r:id="rId33"/>
    <sheet name="5-12" sheetId="12" r:id="rId34"/>
    <sheet name="05-09" sheetId="13" r:id="rId35"/>
    <sheet name="4-30" sheetId="14" r:id="rId36"/>
    <sheet name="4-28" sheetId="15" r:id="rId37"/>
    <sheet name="4-25" sheetId="16" r:id="rId38"/>
    <sheet name="4-14" sheetId="17" r:id="rId39"/>
    <sheet name="4-11" sheetId="18" r:id="rId40"/>
    <sheet name="3-28" sheetId="19" r:id="rId41"/>
    <sheet name="3-27" sheetId="20" r:id="rId42"/>
    <sheet name="Master Backup" sheetId="21" r:id="rId43"/>
    <sheet name="DATA_Lists" sheetId="22" r:id="rId44"/>
    <sheet name="Sheet2" sheetId="33" r:id="rId45"/>
  </sheets>
  <definedNames>
    <definedName name="_xlnm._FilterDatabase" localSheetId="38">'4-14'!$B$34:$C$37</definedName>
    <definedName name="_xlnm._FilterDatabase" localSheetId="37">'4-25'!$B$34:$C$37</definedName>
    <definedName name="_xlnm.Print_Area" localSheetId="41">'3-27'!$A$1:$H$64</definedName>
    <definedName name="_xlnm.Print_Area" localSheetId="29">'6-13'!$B$1:$H$54</definedName>
    <definedName name="_xlnm.Print_Area" localSheetId="21">'8-11'!$B$1:$H$54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8" i="44" l="1"/>
  <c r="D28" i="47"/>
  <c r="E28" i="47" s="1"/>
  <c r="D27" i="47"/>
  <c r="F45" i="47"/>
  <c r="F44" i="47"/>
  <c r="G27" i="47"/>
  <c r="F27" i="47"/>
  <c r="E27" i="47"/>
  <c r="C27" i="47"/>
  <c r="C28" i="47" s="1"/>
  <c r="G6" i="47"/>
  <c r="F6" i="47"/>
  <c r="E6" i="47"/>
  <c r="D6" i="47"/>
  <c r="C6" i="47"/>
  <c r="F45" i="46"/>
  <c r="F44" i="46"/>
  <c r="G27" i="46"/>
  <c r="F27" i="46"/>
  <c r="E27" i="46"/>
  <c r="D27" i="46"/>
  <c r="C27" i="46"/>
  <c r="C28" i="46" s="1"/>
  <c r="G6" i="46"/>
  <c r="F6" i="46"/>
  <c r="E6" i="46"/>
  <c r="D6" i="46"/>
  <c r="F45" i="45"/>
  <c r="F44" i="45"/>
  <c r="G27" i="45"/>
  <c r="F27" i="45"/>
  <c r="E27" i="45"/>
  <c r="D27" i="45"/>
  <c r="C27" i="45"/>
  <c r="C28" i="45" s="1"/>
  <c r="G6" i="45"/>
  <c r="F6" i="45"/>
  <c r="E6" i="45"/>
  <c r="D6" i="45"/>
  <c r="C6" i="45"/>
  <c r="F45" i="44"/>
  <c r="F44" i="44"/>
  <c r="G27" i="44"/>
  <c r="F27" i="44"/>
  <c r="E27" i="44"/>
  <c r="D27" i="44"/>
  <c r="C27" i="44"/>
  <c r="C28" i="44" s="1"/>
  <c r="G6" i="44"/>
  <c r="F6" i="44"/>
  <c r="E6" i="44"/>
  <c r="D6" i="44"/>
  <c r="C6" i="44"/>
  <c r="F28" i="47" l="1"/>
  <c r="G28" i="47" s="1"/>
  <c r="D28" i="44"/>
  <c r="E28" i="44" s="1"/>
  <c r="F28" i="44" s="1"/>
  <c r="D28" i="45"/>
  <c r="E28" i="45" s="1"/>
  <c r="F28" i="45" s="1"/>
  <c r="G28" i="45" s="1"/>
  <c r="D28" i="46"/>
  <c r="E28" i="46" s="1"/>
  <c r="F28" i="46" s="1"/>
  <c r="G28" i="46" s="1"/>
  <c r="F45" i="42"/>
  <c r="F44" i="42"/>
  <c r="G27" i="42"/>
  <c r="F27" i="42"/>
  <c r="E27" i="42"/>
  <c r="D27" i="42"/>
  <c r="C27" i="42"/>
  <c r="C28" i="42" s="1"/>
  <c r="G6" i="42"/>
  <c r="F6" i="42"/>
  <c r="E6" i="42"/>
  <c r="D6" i="42"/>
  <c r="C6" i="42"/>
  <c r="F45" i="41"/>
  <c r="F44" i="41"/>
  <c r="G27" i="41"/>
  <c r="F27" i="41"/>
  <c r="E27" i="41"/>
  <c r="D27" i="41"/>
  <c r="C27" i="41"/>
  <c r="C28" i="41" s="1"/>
  <c r="G6" i="41"/>
  <c r="F6" i="41"/>
  <c r="E6" i="41"/>
  <c r="D6" i="41"/>
  <c r="C6" i="41"/>
  <c r="H54" i="1"/>
  <c r="D54" i="1"/>
  <c r="F45" i="2"/>
  <c r="F44" i="2"/>
  <c r="G27" i="2"/>
  <c r="F27" i="2"/>
  <c r="E27" i="2"/>
  <c r="D27" i="2"/>
  <c r="C27" i="2"/>
  <c r="C28" i="2" s="1"/>
  <c r="G6" i="2"/>
  <c r="F6" i="2"/>
  <c r="E6" i="2"/>
  <c r="D6" i="2"/>
  <c r="C6" i="2"/>
  <c r="F45" i="40"/>
  <c r="F44" i="40"/>
  <c r="G27" i="40"/>
  <c r="F27" i="40"/>
  <c r="E27" i="40"/>
  <c r="D27" i="40"/>
  <c r="C27" i="40"/>
  <c r="C28" i="40" s="1"/>
  <c r="G6" i="40"/>
  <c r="F6" i="40"/>
  <c r="E6" i="40"/>
  <c r="D6" i="40"/>
  <c r="C6" i="40"/>
  <c r="D28" i="40" l="1"/>
  <c r="D28" i="42"/>
  <c r="E28" i="42" s="1"/>
  <c r="F28" i="42" s="1"/>
  <c r="G28" i="42" s="1"/>
  <c r="D28" i="41"/>
  <c r="E28" i="41" s="1"/>
  <c r="F28" i="41" s="1"/>
  <c r="G28" i="41" s="1"/>
  <c r="D28" i="2"/>
  <c r="E28" i="2" s="1"/>
  <c r="F28" i="2" s="1"/>
  <c r="G28" i="2" s="1"/>
  <c r="E28" i="40"/>
  <c r="F28" i="40" s="1"/>
  <c r="G28" i="40" s="1"/>
  <c r="F45" i="39"/>
  <c r="F44" i="39"/>
  <c r="G27" i="39"/>
  <c r="F27" i="39"/>
  <c r="E27" i="39"/>
  <c r="D27" i="39"/>
  <c r="C27" i="39"/>
  <c r="C28" i="39" s="1"/>
  <c r="G6" i="39"/>
  <c r="F6" i="39"/>
  <c r="E6" i="39"/>
  <c r="D6" i="39"/>
  <c r="C6" i="39"/>
  <c r="H45" i="1"/>
  <c r="F45" i="38"/>
  <c r="F44" i="38"/>
  <c r="G27" i="38"/>
  <c r="F27" i="38"/>
  <c r="E27" i="38"/>
  <c r="D27" i="38"/>
  <c r="C27" i="38"/>
  <c r="C28" i="38" s="1"/>
  <c r="G6" i="38"/>
  <c r="F6" i="38"/>
  <c r="E6" i="38"/>
  <c r="D6" i="38"/>
  <c r="C6" i="38"/>
  <c r="D28" i="38" l="1"/>
  <c r="E28" i="38" s="1"/>
  <c r="F28" i="38" s="1"/>
  <c r="G28" i="38" s="1"/>
  <c r="D28" i="39"/>
  <c r="E28" i="39" s="1"/>
  <c r="F28" i="39" s="1"/>
  <c r="G28" i="39" s="1"/>
  <c r="H6" i="37"/>
  <c r="G6" i="37"/>
  <c r="F6" i="37"/>
  <c r="D45" i="1" l="1"/>
  <c r="H43" i="1"/>
  <c r="H6" i="35" l="1"/>
  <c r="G6" i="35"/>
  <c r="F45" i="35"/>
  <c r="F44" i="35"/>
  <c r="G27" i="35"/>
  <c r="F27" i="35"/>
  <c r="E27" i="35"/>
  <c r="D27" i="35"/>
  <c r="C27" i="35"/>
  <c r="C28" i="35" s="1"/>
  <c r="F6" i="35"/>
  <c r="E6" i="35"/>
  <c r="D6" i="35"/>
  <c r="C6" i="35"/>
  <c r="F45" i="36"/>
  <c r="F44" i="36"/>
  <c r="G27" i="36"/>
  <c r="F27" i="36"/>
  <c r="E27" i="36"/>
  <c r="D27" i="36"/>
  <c r="C27" i="36"/>
  <c r="C28" i="36" s="1"/>
  <c r="G6" i="36"/>
  <c r="F6" i="36"/>
  <c r="E6" i="36"/>
  <c r="D6" i="36"/>
  <c r="C6" i="36"/>
  <c r="F45" i="37"/>
  <c r="F44" i="37"/>
  <c r="G27" i="37"/>
  <c r="F27" i="37"/>
  <c r="E27" i="37"/>
  <c r="D27" i="37"/>
  <c r="C27" i="37"/>
  <c r="C28" i="37" s="1"/>
  <c r="E6" i="37"/>
  <c r="D6" i="37"/>
  <c r="C6" i="37"/>
  <c r="F45" i="34"/>
  <c r="F44" i="34"/>
  <c r="G27" i="34"/>
  <c r="F27" i="34"/>
  <c r="E27" i="34"/>
  <c r="D27" i="34"/>
  <c r="C27" i="34"/>
  <c r="C28" i="34" s="1"/>
  <c r="G6" i="34"/>
  <c r="F6" i="34"/>
  <c r="E6" i="34"/>
  <c r="D6" i="34"/>
  <c r="C6" i="34"/>
  <c r="D28" i="37" l="1"/>
  <c r="E28" i="37" s="1"/>
  <c r="F28" i="37" s="1"/>
  <c r="G28" i="37" s="1"/>
  <c r="D28" i="36"/>
  <c r="E28" i="36" s="1"/>
  <c r="F28" i="36" s="1"/>
  <c r="G28" i="36" s="1"/>
  <c r="D28" i="35"/>
  <c r="E28" i="35" s="1"/>
  <c r="F28" i="35" s="1"/>
  <c r="G28" i="35" s="1"/>
  <c r="D28" i="34"/>
  <c r="E28" i="34" s="1"/>
  <c r="F28" i="34" s="1"/>
  <c r="G28" i="34" s="1"/>
  <c r="F45" i="32"/>
  <c r="F44" i="32"/>
  <c r="G27" i="32"/>
  <c r="F27" i="32"/>
  <c r="E27" i="32"/>
  <c r="D27" i="32"/>
  <c r="C27" i="32"/>
  <c r="C28" i="32" s="1"/>
  <c r="G6" i="32"/>
  <c r="F6" i="32"/>
  <c r="E6" i="32"/>
  <c r="D6" i="32"/>
  <c r="C6" i="32"/>
  <c r="D6" i="31"/>
  <c r="F45" i="31"/>
  <c r="F44" i="31"/>
  <c r="G27" i="31"/>
  <c r="F27" i="31"/>
  <c r="E27" i="31"/>
  <c r="D27" i="31"/>
  <c r="C27" i="31"/>
  <c r="C28" i="31" s="1"/>
  <c r="G6" i="31"/>
  <c r="F6" i="31"/>
  <c r="E6" i="31"/>
  <c r="C6" i="31"/>
  <c r="F45" i="30"/>
  <c r="F44" i="30"/>
  <c r="G27" i="30"/>
  <c r="F27" i="30"/>
  <c r="E27" i="30"/>
  <c r="D27" i="30"/>
  <c r="C27" i="30"/>
  <c r="C28" i="30" s="1"/>
  <c r="G6" i="30"/>
  <c r="F6" i="30"/>
  <c r="E6" i="30"/>
  <c r="D6" i="30"/>
  <c r="C6" i="30"/>
  <c r="D28" i="32" l="1"/>
  <c r="E28" i="32" s="1"/>
  <c r="F28" i="32" s="1"/>
  <c r="G28" i="32" s="1"/>
  <c r="D28" i="31"/>
  <c r="E28" i="31" s="1"/>
  <c r="F28" i="31" s="1"/>
  <c r="G28" i="31" s="1"/>
  <c r="D28" i="30"/>
  <c r="E28" i="30" s="1"/>
  <c r="F28" i="30" s="1"/>
  <c r="G28" i="30" s="1"/>
  <c r="F45" i="28"/>
  <c r="F44" i="28"/>
  <c r="G27" i="28"/>
  <c r="F27" i="28"/>
  <c r="E27" i="28"/>
  <c r="D27" i="28"/>
  <c r="C27" i="28"/>
  <c r="C28" i="28" s="1"/>
  <c r="G6" i="28"/>
  <c r="F6" i="28"/>
  <c r="E6" i="28"/>
  <c r="D6" i="28"/>
  <c r="C6" i="28"/>
  <c r="D28" i="28" l="1"/>
  <c r="E28" i="28" s="1"/>
  <c r="F28" i="28" s="1"/>
  <c r="G28" i="28" s="1"/>
  <c r="C6" i="27"/>
  <c r="F45" i="27"/>
  <c r="F44" i="27"/>
  <c r="G27" i="27"/>
  <c r="F27" i="27"/>
  <c r="E27" i="27"/>
  <c r="D27" i="27"/>
  <c r="C27" i="27"/>
  <c r="C28" i="27" s="1"/>
  <c r="G6" i="27"/>
  <c r="F6" i="27"/>
  <c r="E6" i="27"/>
  <c r="D6" i="27"/>
  <c r="D28" i="27" l="1"/>
  <c r="E28" i="27" s="1"/>
  <c r="F28" i="27" s="1"/>
  <c r="G28" i="27" s="1"/>
  <c r="F45" i="26"/>
  <c r="F44" i="26"/>
  <c r="G27" i="26"/>
  <c r="F27" i="26"/>
  <c r="E27" i="26"/>
  <c r="D27" i="26"/>
  <c r="C27" i="26"/>
  <c r="C28" i="26" s="1"/>
  <c r="G6" i="26"/>
  <c r="F6" i="26"/>
  <c r="E6" i="26"/>
  <c r="D6" i="26"/>
  <c r="F45" i="25"/>
  <c r="F44" i="25"/>
  <c r="G27" i="25"/>
  <c r="F27" i="25"/>
  <c r="E27" i="25"/>
  <c r="D27" i="25"/>
  <c r="C27" i="25"/>
  <c r="C28" i="25" s="1"/>
  <c r="G6" i="25"/>
  <c r="F6" i="25"/>
  <c r="E6" i="25"/>
  <c r="D6" i="25"/>
  <c r="C6" i="25"/>
  <c r="D28" i="26" l="1"/>
  <c r="E28" i="26" s="1"/>
  <c r="F28" i="26" s="1"/>
  <c r="G28" i="26" s="1"/>
  <c r="D28" i="25"/>
  <c r="E28" i="25" s="1"/>
  <c r="F28" i="25" s="1"/>
  <c r="G28" i="25" s="1"/>
  <c r="F45" i="24"/>
  <c r="F44" i="24"/>
  <c r="G27" i="24"/>
  <c r="F27" i="24"/>
  <c r="E27" i="24"/>
  <c r="D27" i="24"/>
  <c r="C27" i="24"/>
  <c r="C28" i="24" s="1"/>
  <c r="G6" i="24"/>
  <c r="F6" i="24"/>
  <c r="E6" i="24"/>
  <c r="D6" i="24"/>
  <c r="C6" i="24"/>
  <c r="D28" i="24" l="1"/>
  <c r="E28" i="24" s="1"/>
  <c r="F28" i="24" s="1"/>
  <c r="G28" i="24" s="1"/>
  <c r="G29" i="23"/>
  <c r="F45" i="23" l="1"/>
  <c r="F44" i="23"/>
  <c r="G27" i="23"/>
  <c r="F27" i="23"/>
  <c r="E27" i="23"/>
  <c r="D27" i="23"/>
  <c r="C27" i="23"/>
  <c r="C28" i="23" s="1"/>
  <c r="G6" i="23"/>
  <c r="F6" i="23"/>
  <c r="E6" i="23"/>
  <c r="D6" i="23"/>
  <c r="C6" i="23"/>
  <c r="C27" i="3"/>
  <c r="C28" i="3" s="1"/>
  <c r="U217" i="22"/>
  <c r="U216" i="22"/>
  <c r="U215" i="22"/>
  <c r="U214" i="22"/>
  <c r="U213" i="22"/>
  <c r="U212" i="22"/>
  <c r="U211" i="22"/>
  <c r="U210" i="22"/>
  <c r="U209" i="22"/>
  <c r="U208" i="22"/>
  <c r="U207" i="22"/>
  <c r="U206" i="22"/>
  <c r="U205" i="22"/>
  <c r="U204" i="22"/>
  <c r="U203" i="22"/>
  <c r="U202" i="22"/>
  <c r="U201" i="22"/>
  <c r="U200" i="22"/>
  <c r="U199" i="22"/>
  <c r="U198" i="22"/>
  <c r="U197" i="22"/>
  <c r="U196" i="22"/>
  <c r="U195" i="22"/>
  <c r="U194" i="22"/>
  <c r="U193" i="22"/>
  <c r="U192" i="22"/>
  <c r="U191" i="22"/>
  <c r="U190" i="22"/>
  <c r="U189" i="22"/>
  <c r="U188" i="22"/>
  <c r="U187" i="22"/>
  <c r="U186" i="22"/>
  <c r="U185" i="22"/>
  <c r="U184" i="22"/>
  <c r="U183" i="22"/>
  <c r="U182" i="22"/>
  <c r="U181" i="22"/>
  <c r="U180" i="22"/>
  <c r="U179" i="22"/>
  <c r="U178" i="22"/>
  <c r="U177" i="22"/>
  <c r="U176" i="22"/>
  <c r="U175" i="22"/>
  <c r="U174" i="22"/>
  <c r="U173" i="22"/>
  <c r="U172" i="22"/>
  <c r="U171" i="22"/>
  <c r="U170" i="22"/>
  <c r="U169" i="22"/>
  <c r="U168" i="22"/>
  <c r="U167" i="22"/>
  <c r="U166" i="22"/>
  <c r="U165" i="22"/>
  <c r="U164" i="22"/>
  <c r="U163" i="22"/>
  <c r="U162" i="22"/>
  <c r="U161" i="22"/>
  <c r="U160" i="22"/>
  <c r="U159" i="22"/>
  <c r="U158" i="22"/>
  <c r="U157" i="22"/>
  <c r="U156" i="22"/>
  <c r="U155" i="22"/>
  <c r="U154" i="22"/>
  <c r="U153" i="22"/>
  <c r="U152" i="22"/>
  <c r="U151" i="22"/>
  <c r="U150" i="22"/>
  <c r="U149" i="22"/>
  <c r="U148" i="22"/>
  <c r="U147" i="22"/>
  <c r="U146" i="22"/>
  <c r="U145" i="22"/>
  <c r="U144" i="22"/>
  <c r="U143" i="22"/>
  <c r="U142" i="22"/>
  <c r="U141" i="22"/>
  <c r="U140" i="22"/>
  <c r="U139" i="22"/>
  <c r="U138" i="22"/>
  <c r="U137" i="22"/>
  <c r="U136" i="22"/>
  <c r="U135" i="22"/>
  <c r="U134" i="22"/>
  <c r="U133" i="22"/>
  <c r="U132" i="22"/>
  <c r="U131" i="22"/>
  <c r="U130" i="22"/>
  <c r="U129" i="22"/>
  <c r="U128" i="22"/>
  <c r="U127" i="22"/>
  <c r="U126" i="22"/>
  <c r="U125" i="22"/>
  <c r="U124" i="22"/>
  <c r="U123" i="22"/>
  <c r="U122" i="22"/>
  <c r="U121" i="22"/>
  <c r="U120" i="22"/>
  <c r="U119" i="22"/>
  <c r="U118" i="22"/>
  <c r="U117" i="22"/>
  <c r="U116" i="22"/>
  <c r="U115" i="22"/>
  <c r="U114" i="22"/>
  <c r="U113" i="22"/>
  <c r="U112" i="22"/>
  <c r="U111" i="22"/>
  <c r="U110" i="22"/>
  <c r="U109" i="22"/>
  <c r="U108" i="22"/>
  <c r="U107" i="22"/>
  <c r="U106" i="22"/>
  <c r="U105" i="22"/>
  <c r="U104" i="22"/>
  <c r="U103" i="22"/>
  <c r="U102" i="22"/>
  <c r="U101" i="22"/>
  <c r="U100" i="22"/>
  <c r="U99" i="22"/>
  <c r="U98" i="22"/>
  <c r="U97" i="22"/>
  <c r="U96" i="22"/>
  <c r="U95" i="22"/>
  <c r="U94" i="22"/>
  <c r="U93" i="22"/>
  <c r="U92" i="22"/>
  <c r="U91" i="22"/>
  <c r="U90" i="22"/>
  <c r="U89" i="22"/>
  <c r="U88" i="22"/>
  <c r="U87" i="22"/>
  <c r="U86" i="22"/>
  <c r="U85" i="22"/>
  <c r="U84" i="22"/>
  <c r="U83" i="22"/>
  <c r="U82" i="22"/>
  <c r="U81" i="22"/>
  <c r="U80" i="22"/>
  <c r="U79" i="22"/>
  <c r="U78" i="22"/>
  <c r="U77" i="22"/>
  <c r="U76" i="22"/>
  <c r="U75" i="22"/>
  <c r="U74" i="22"/>
  <c r="U73" i="22"/>
  <c r="U72" i="22"/>
  <c r="U71" i="22"/>
  <c r="U70" i="22"/>
  <c r="U69" i="22"/>
  <c r="U68" i="22"/>
  <c r="U67" i="22"/>
  <c r="U66" i="22"/>
  <c r="U65" i="22"/>
  <c r="U64" i="22"/>
  <c r="U63" i="22"/>
  <c r="U62" i="22"/>
  <c r="U61" i="22"/>
  <c r="U60" i="22"/>
  <c r="U59" i="22"/>
  <c r="U58" i="22"/>
  <c r="U57" i="22"/>
  <c r="U56" i="22"/>
  <c r="U55" i="22"/>
  <c r="U54" i="22"/>
  <c r="U53" i="22"/>
  <c r="U52" i="22"/>
  <c r="U51" i="22"/>
  <c r="U50" i="22"/>
  <c r="U49" i="22"/>
  <c r="U48" i="22"/>
  <c r="U47" i="22"/>
  <c r="U46" i="22"/>
  <c r="U45" i="22"/>
  <c r="U44" i="22"/>
  <c r="U43" i="22"/>
  <c r="U42" i="22"/>
  <c r="U41" i="22"/>
  <c r="U40" i="22"/>
  <c r="U39" i="22"/>
  <c r="U38" i="22"/>
  <c r="U37" i="22"/>
  <c r="U36" i="22"/>
  <c r="U35" i="22"/>
  <c r="U34" i="22"/>
  <c r="U33" i="22"/>
  <c r="U32" i="22"/>
  <c r="U31" i="22"/>
  <c r="U30" i="22"/>
  <c r="U29" i="22"/>
  <c r="U28" i="22"/>
  <c r="U27" i="22"/>
  <c r="U26" i="22"/>
  <c r="U25" i="22"/>
  <c r="U24" i="22"/>
  <c r="U23" i="22"/>
  <c r="U22" i="22"/>
  <c r="I22" i="22"/>
  <c r="U21" i="22"/>
  <c r="I21" i="22"/>
  <c r="U20" i="22"/>
  <c r="I20" i="22"/>
  <c r="U19" i="22"/>
  <c r="U18" i="22"/>
  <c r="U17" i="22"/>
  <c r="U16" i="22"/>
  <c r="U15" i="22"/>
  <c r="U13" i="22"/>
  <c r="U12" i="22"/>
  <c r="U11" i="22"/>
  <c r="U10" i="22"/>
  <c r="U9" i="22"/>
  <c r="U8" i="22"/>
  <c r="U7" i="22"/>
  <c r="U6" i="22"/>
  <c r="U5" i="22"/>
  <c r="U4" i="22"/>
  <c r="U3" i="22"/>
  <c r="F45" i="21"/>
  <c r="F44" i="21"/>
  <c r="G27" i="21"/>
  <c r="F27" i="21"/>
  <c r="E27" i="21"/>
  <c r="D27" i="21"/>
  <c r="C27" i="21"/>
  <c r="C28" i="21" s="1"/>
  <c r="G6" i="21"/>
  <c r="F6" i="21"/>
  <c r="E6" i="21"/>
  <c r="D6" i="21"/>
  <c r="C6" i="21"/>
  <c r="C51" i="20"/>
  <c r="D46" i="20"/>
  <c r="F46" i="20" s="1"/>
  <c r="H31" i="20"/>
  <c r="G28" i="20"/>
  <c r="F28" i="20"/>
  <c r="E28" i="20"/>
  <c r="D28" i="20"/>
  <c r="C28" i="20"/>
  <c r="C29" i="20" s="1"/>
  <c r="C51" i="19"/>
  <c r="D46" i="19"/>
  <c r="F46" i="19" s="1"/>
  <c r="G28" i="19"/>
  <c r="F28" i="19"/>
  <c r="E28" i="19"/>
  <c r="D28" i="19"/>
  <c r="C28" i="19"/>
  <c r="C29" i="19" s="1"/>
  <c r="C51" i="18"/>
  <c r="D46" i="18"/>
  <c r="F46" i="18" s="1"/>
  <c r="G28" i="18"/>
  <c r="F28" i="18"/>
  <c r="E28" i="18"/>
  <c r="D28" i="18"/>
  <c r="C28" i="18"/>
  <c r="C29" i="18" s="1"/>
  <c r="C51" i="17"/>
  <c r="D46" i="17"/>
  <c r="F46" i="17" s="1"/>
  <c r="G28" i="17"/>
  <c r="F28" i="17"/>
  <c r="E28" i="17"/>
  <c r="D28" i="17"/>
  <c r="C28" i="17"/>
  <c r="C29" i="17" s="1"/>
  <c r="AD217" i="16"/>
  <c r="AD216" i="16"/>
  <c r="AD215" i="16"/>
  <c r="AD214" i="16"/>
  <c r="AD213" i="16"/>
  <c r="AD212" i="16"/>
  <c r="AD211" i="16"/>
  <c r="AD210" i="16"/>
  <c r="AD209" i="16"/>
  <c r="AD208" i="16"/>
  <c r="AD207" i="16"/>
  <c r="AD206" i="16"/>
  <c r="AD205" i="16"/>
  <c r="AD204" i="16"/>
  <c r="AD203" i="16"/>
  <c r="AD202" i="16"/>
  <c r="AD201" i="16"/>
  <c r="AD200" i="16"/>
  <c r="AD199" i="16"/>
  <c r="AD198" i="16"/>
  <c r="AD197" i="16"/>
  <c r="AD196" i="16"/>
  <c r="AD195" i="16"/>
  <c r="AD194" i="16"/>
  <c r="AD193" i="16"/>
  <c r="AD192" i="16"/>
  <c r="AD191" i="16"/>
  <c r="AD190" i="16"/>
  <c r="AD189" i="16"/>
  <c r="AD188" i="16"/>
  <c r="AD187" i="16"/>
  <c r="AD186" i="16"/>
  <c r="AD185" i="16"/>
  <c r="AD184" i="16"/>
  <c r="AD183" i="16"/>
  <c r="AD182" i="16"/>
  <c r="AD181" i="16"/>
  <c r="AD180" i="16"/>
  <c r="AD179" i="16"/>
  <c r="AD178" i="16"/>
  <c r="AD177" i="16"/>
  <c r="AD176" i="16"/>
  <c r="AD175" i="16"/>
  <c r="AD174" i="16"/>
  <c r="AD173" i="16"/>
  <c r="AD172" i="16"/>
  <c r="AD171" i="16"/>
  <c r="AD170" i="16"/>
  <c r="AD169" i="16"/>
  <c r="AD168" i="16"/>
  <c r="AD167" i="16"/>
  <c r="AD166" i="16"/>
  <c r="AD165" i="16"/>
  <c r="AD164" i="16"/>
  <c r="AD163" i="16"/>
  <c r="AD162" i="16"/>
  <c r="AD161" i="16"/>
  <c r="AD160" i="16"/>
  <c r="AD159" i="16"/>
  <c r="AD158" i="16"/>
  <c r="AD157" i="16"/>
  <c r="AD156" i="16"/>
  <c r="AD155" i="16"/>
  <c r="AD154" i="16"/>
  <c r="AD153" i="16"/>
  <c r="AD152" i="16"/>
  <c r="AD151" i="16"/>
  <c r="AD150" i="16"/>
  <c r="AD149" i="16"/>
  <c r="AD148" i="16"/>
  <c r="AD147" i="16"/>
  <c r="AD146" i="16"/>
  <c r="AD145" i="16"/>
  <c r="AD144" i="16"/>
  <c r="AD143" i="16"/>
  <c r="AD142" i="16"/>
  <c r="AD141" i="16"/>
  <c r="AD140" i="16"/>
  <c r="AD139" i="16"/>
  <c r="AD138" i="16"/>
  <c r="AD137" i="16"/>
  <c r="AD136" i="16"/>
  <c r="AD135" i="16"/>
  <c r="AD134" i="16"/>
  <c r="AD133" i="16"/>
  <c r="AD132" i="16"/>
  <c r="AD131" i="16"/>
  <c r="AD130" i="16"/>
  <c r="AD129" i="16"/>
  <c r="AD128" i="16"/>
  <c r="AD127" i="16"/>
  <c r="AD126" i="16"/>
  <c r="AD125" i="16"/>
  <c r="AD124" i="16"/>
  <c r="AD123" i="16"/>
  <c r="AD122" i="16"/>
  <c r="AD121" i="16"/>
  <c r="AD120" i="16"/>
  <c r="AD119" i="16"/>
  <c r="AD118" i="16"/>
  <c r="AD117" i="16"/>
  <c r="AD116" i="16"/>
  <c r="AD115" i="16"/>
  <c r="AD114" i="16"/>
  <c r="AD113" i="16"/>
  <c r="AD112" i="16"/>
  <c r="AD111" i="16"/>
  <c r="AD110" i="16"/>
  <c r="AD109" i="16"/>
  <c r="AD108" i="16"/>
  <c r="AD107" i="16"/>
  <c r="AD106" i="16"/>
  <c r="AD105" i="16"/>
  <c r="AD104" i="16"/>
  <c r="AD103" i="16"/>
  <c r="AD102" i="16"/>
  <c r="AD101" i="16"/>
  <c r="AD100" i="16"/>
  <c r="AD99" i="16"/>
  <c r="AD98" i="16"/>
  <c r="AD97" i="16"/>
  <c r="AD96" i="16"/>
  <c r="AD95" i="16"/>
  <c r="AD94" i="16"/>
  <c r="AD93" i="16"/>
  <c r="AD92" i="16"/>
  <c r="AD91" i="16"/>
  <c r="AD90" i="16"/>
  <c r="AD89" i="16"/>
  <c r="AD88" i="16"/>
  <c r="AD87" i="16"/>
  <c r="AD86" i="16"/>
  <c r="AD85" i="16"/>
  <c r="AD84" i="16"/>
  <c r="AD83" i="16"/>
  <c r="AD82" i="16"/>
  <c r="AD81" i="16"/>
  <c r="AD80" i="16"/>
  <c r="AD79" i="16"/>
  <c r="AD78" i="16"/>
  <c r="AD77" i="16"/>
  <c r="AD76" i="16"/>
  <c r="AD75" i="16"/>
  <c r="AD74" i="16"/>
  <c r="AD73" i="16"/>
  <c r="AD72" i="16"/>
  <c r="AD71" i="16"/>
  <c r="AD70" i="16"/>
  <c r="AD69" i="16"/>
  <c r="AD68" i="16"/>
  <c r="AD67" i="16"/>
  <c r="AD66" i="16"/>
  <c r="AD65" i="16"/>
  <c r="AD64" i="16"/>
  <c r="AD63" i="16"/>
  <c r="AD62" i="16"/>
  <c r="AD61" i="16"/>
  <c r="AD60" i="16"/>
  <c r="AD59" i="16"/>
  <c r="AD58" i="16"/>
  <c r="AD57" i="16"/>
  <c r="AD56" i="16"/>
  <c r="AD55" i="16"/>
  <c r="AD54" i="16"/>
  <c r="AD53" i="16"/>
  <c r="AD52" i="16"/>
  <c r="AD51" i="16"/>
  <c r="AD50" i="16"/>
  <c r="AD49" i="16"/>
  <c r="C49" i="16"/>
  <c r="AD48" i="16"/>
  <c r="AD47" i="16"/>
  <c r="AD46" i="16"/>
  <c r="F46" i="16"/>
  <c r="AD45" i="16"/>
  <c r="AD44" i="16"/>
  <c r="AD43" i="16"/>
  <c r="AD42" i="16"/>
  <c r="AD41" i="16"/>
  <c r="AD40" i="16"/>
  <c r="AD39" i="16"/>
  <c r="AD38" i="16"/>
  <c r="AD37" i="16"/>
  <c r="AD36" i="16"/>
  <c r="AD35" i="16"/>
  <c r="AD34" i="16"/>
  <c r="AD33" i="16"/>
  <c r="AD32" i="16"/>
  <c r="AD31" i="16"/>
  <c r="AD30" i="16"/>
  <c r="AD29" i="16"/>
  <c r="AD28" i="16"/>
  <c r="G28" i="16"/>
  <c r="F28" i="16"/>
  <c r="E28" i="16"/>
  <c r="D28" i="16"/>
  <c r="C28" i="16"/>
  <c r="C29" i="16" s="1"/>
  <c r="AD27" i="16"/>
  <c r="AD26" i="16"/>
  <c r="AD25" i="16"/>
  <c r="AD24" i="16"/>
  <c r="AD23" i="16"/>
  <c r="AD22" i="16"/>
  <c r="R22" i="16"/>
  <c r="AD21" i="16"/>
  <c r="R21" i="16"/>
  <c r="AD20" i="16"/>
  <c r="R20" i="16"/>
  <c r="AD19" i="16"/>
  <c r="AD18" i="16"/>
  <c r="AD17" i="16"/>
  <c r="AD16" i="16"/>
  <c r="AD15" i="16"/>
  <c r="AD14" i="16"/>
  <c r="AD13" i="16"/>
  <c r="AD12" i="16"/>
  <c r="AD11" i="16"/>
  <c r="AD10" i="16"/>
  <c r="AD9" i="16"/>
  <c r="AD8" i="16"/>
  <c r="AD7" i="16"/>
  <c r="AD6" i="16"/>
  <c r="AD5" i="16"/>
  <c r="AD4" i="16"/>
  <c r="AD3" i="16"/>
  <c r="AD217" i="15"/>
  <c r="AD216" i="15"/>
  <c r="AD215" i="15"/>
  <c r="AD214" i="15"/>
  <c r="AD213" i="15"/>
  <c r="AD212" i="15"/>
  <c r="AD211" i="15"/>
  <c r="AD210" i="15"/>
  <c r="AD209" i="15"/>
  <c r="AD208" i="15"/>
  <c r="AD207" i="15"/>
  <c r="AD206" i="15"/>
  <c r="AD205" i="15"/>
  <c r="AD204" i="15"/>
  <c r="AD203" i="15"/>
  <c r="AD202" i="15"/>
  <c r="AD201" i="15"/>
  <c r="AD200" i="15"/>
  <c r="AD199" i="15"/>
  <c r="AD198" i="15"/>
  <c r="AD197" i="15"/>
  <c r="AD196" i="15"/>
  <c r="AD195" i="15"/>
  <c r="AD194" i="15"/>
  <c r="AD193" i="15"/>
  <c r="AD192" i="15"/>
  <c r="AD191" i="15"/>
  <c r="AD190" i="15"/>
  <c r="AD189" i="15"/>
  <c r="AD188" i="15"/>
  <c r="AD187" i="15"/>
  <c r="AD186" i="15"/>
  <c r="AD185" i="15"/>
  <c r="AD184" i="15"/>
  <c r="AD183" i="15"/>
  <c r="AD182" i="15"/>
  <c r="AD181" i="15"/>
  <c r="AD180" i="15"/>
  <c r="AD179" i="15"/>
  <c r="AD178" i="15"/>
  <c r="AD177" i="15"/>
  <c r="AD176" i="15"/>
  <c r="AD175" i="15"/>
  <c r="AD174" i="15"/>
  <c r="AD173" i="15"/>
  <c r="AD172" i="15"/>
  <c r="AD171" i="15"/>
  <c r="AD170" i="15"/>
  <c r="AD169" i="15"/>
  <c r="AD168" i="15"/>
  <c r="AD167" i="15"/>
  <c r="AD166" i="15"/>
  <c r="AD165" i="15"/>
  <c r="AD164" i="15"/>
  <c r="AD163" i="15"/>
  <c r="AD162" i="15"/>
  <c r="AD161" i="15"/>
  <c r="AD160" i="15"/>
  <c r="AD159" i="15"/>
  <c r="AD158" i="15"/>
  <c r="AD157" i="15"/>
  <c r="AD156" i="15"/>
  <c r="AD155" i="15"/>
  <c r="AD154" i="15"/>
  <c r="AD153" i="15"/>
  <c r="AD152" i="15"/>
  <c r="AD151" i="15"/>
  <c r="AD150" i="15"/>
  <c r="AD149" i="15"/>
  <c r="AD148" i="15"/>
  <c r="AD147" i="15"/>
  <c r="AD146" i="15"/>
  <c r="AD145" i="15"/>
  <c r="AD144" i="15"/>
  <c r="AD143" i="15"/>
  <c r="AD142" i="15"/>
  <c r="AD141" i="15"/>
  <c r="AD140" i="15"/>
  <c r="AD139" i="15"/>
  <c r="AD138" i="15"/>
  <c r="AD137" i="15"/>
  <c r="AD136" i="15"/>
  <c r="AD135" i="15"/>
  <c r="AD134" i="15"/>
  <c r="AD133" i="15"/>
  <c r="AD132" i="15"/>
  <c r="AD131" i="15"/>
  <c r="AD130" i="15"/>
  <c r="AD129" i="15"/>
  <c r="AD128" i="15"/>
  <c r="AD127" i="15"/>
  <c r="AD126" i="15"/>
  <c r="AD125" i="15"/>
  <c r="AD124" i="15"/>
  <c r="AD123" i="15"/>
  <c r="AD122" i="15"/>
  <c r="AD121" i="15"/>
  <c r="AD120" i="15"/>
  <c r="AD119" i="15"/>
  <c r="AD118" i="15"/>
  <c r="AD117" i="15"/>
  <c r="AD116" i="15"/>
  <c r="AD115" i="15"/>
  <c r="AD114" i="15"/>
  <c r="AD113" i="15"/>
  <c r="AD112" i="15"/>
  <c r="AD111" i="15"/>
  <c r="AD110" i="15"/>
  <c r="AD109" i="15"/>
  <c r="AD108" i="15"/>
  <c r="AD107" i="15"/>
  <c r="AD106" i="15"/>
  <c r="AD105" i="15"/>
  <c r="AD104" i="15"/>
  <c r="AD103" i="15"/>
  <c r="AD102" i="15"/>
  <c r="AD101" i="15"/>
  <c r="AD100" i="15"/>
  <c r="AD99" i="15"/>
  <c r="AD98" i="15"/>
  <c r="AD97" i="15"/>
  <c r="AD96" i="15"/>
  <c r="AD95" i="15"/>
  <c r="AD94" i="15"/>
  <c r="AD93" i="15"/>
  <c r="AD92" i="15"/>
  <c r="AD91" i="15"/>
  <c r="AD90" i="15"/>
  <c r="AD89" i="15"/>
  <c r="AD88" i="15"/>
  <c r="AD87" i="15"/>
  <c r="AD86" i="15"/>
  <c r="AD85" i="15"/>
  <c r="AD84" i="15"/>
  <c r="AD83" i="15"/>
  <c r="AD82" i="15"/>
  <c r="AD81" i="15"/>
  <c r="AD80" i="15"/>
  <c r="AD79" i="15"/>
  <c r="AD78" i="15"/>
  <c r="AD77" i="15"/>
  <c r="AD76" i="15"/>
  <c r="AD75" i="15"/>
  <c r="AD74" i="15"/>
  <c r="AD73" i="15"/>
  <c r="AD72" i="15"/>
  <c r="AD71" i="15"/>
  <c r="AD70" i="15"/>
  <c r="AD69" i="15"/>
  <c r="AD68" i="15"/>
  <c r="AD67" i="15"/>
  <c r="AD66" i="15"/>
  <c r="AD65" i="15"/>
  <c r="AD64" i="15"/>
  <c r="AD63" i="15"/>
  <c r="AD62" i="15"/>
  <c r="AD61" i="15"/>
  <c r="AD60" i="15"/>
  <c r="AD59" i="15"/>
  <c r="AD58" i="15"/>
  <c r="AD57" i="15"/>
  <c r="AD56" i="15"/>
  <c r="AD55" i="15"/>
  <c r="AD54" i="15"/>
  <c r="AD53" i="15"/>
  <c r="AD52" i="15"/>
  <c r="AD51" i="15"/>
  <c r="AD50" i="15"/>
  <c r="AD49" i="15"/>
  <c r="C49" i="15"/>
  <c r="AD48" i="15"/>
  <c r="AD47" i="15"/>
  <c r="AD46" i="15"/>
  <c r="F46" i="15"/>
  <c r="AD45" i="15"/>
  <c r="AD44" i="15"/>
  <c r="AD43" i="15"/>
  <c r="AD42" i="15"/>
  <c r="AD41" i="15"/>
  <c r="AD40" i="15"/>
  <c r="AD39" i="15"/>
  <c r="AD38" i="15"/>
  <c r="AD37" i="15"/>
  <c r="AD36" i="15"/>
  <c r="AD35" i="15"/>
  <c r="AD34" i="15"/>
  <c r="AD33" i="15"/>
  <c r="AD32" i="15"/>
  <c r="AD31" i="15"/>
  <c r="AD30" i="15"/>
  <c r="AD29" i="15"/>
  <c r="AD28" i="15"/>
  <c r="G28" i="15"/>
  <c r="F28" i="15"/>
  <c r="E28" i="15"/>
  <c r="D28" i="15"/>
  <c r="C28" i="15"/>
  <c r="C29" i="15" s="1"/>
  <c r="AD27" i="15"/>
  <c r="AD26" i="15"/>
  <c r="AD25" i="15"/>
  <c r="AD24" i="15"/>
  <c r="AD23" i="15"/>
  <c r="AD22" i="15"/>
  <c r="R22" i="15"/>
  <c r="AD21" i="15"/>
  <c r="R21" i="15"/>
  <c r="AD20" i="15"/>
  <c r="R20" i="15"/>
  <c r="AD19" i="15"/>
  <c r="AD18" i="15"/>
  <c r="AD17" i="15"/>
  <c r="AD16" i="15"/>
  <c r="AD15" i="15"/>
  <c r="AD14" i="15"/>
  <c r="AD13" i="15"/>
  <c r="AD12" i="15"/>
  <c r="AD11" i="15"/>
  <c r="AD10" i="15"/>
  <c r="AD9" i="15"/>
  <c r="AD8" i="15"/>
  <c r="AD7" i="15"/>
  <c r="AD6" i="15"/>
  <c r="AD5" i="15"/>
  <c r="AD4" i="15"/>
  <c r="AD3" i="15"/>
  <c r="AD217" i="14"/>
  <c r="AD216" i="14"/>
  <c r="AD215" i="14"/>
  <c r="AD214" i="14"/>
  <c r="AD213" i="14"/>
  <c r="AD212" i="14"/>
  <c r="AD211" i="14"/>
  <c r="AD210" i="14"/>
  <c r="AD209" i="14"/>
  <c r="AD208" i="14"/>
  <c r="AD207" i="14"/>
  <c r="AD206" i="14"/>
  <c r="AD205" i="14"/>
  <c r="AD204" i="14"/>
  <c r="AD203" i="14"/>
  <c r="AD202" i="14"/>
  <c r="AD201" i="14"/>
  <c r="AD200" i="14"/>
  <c r="AD199" i="14"/>
  <c r="AD198" i="14"/>
  <c r="AD197" i="14"/>
  <c r="AD196" i="14"/>
  <c r="AD195" i="14"/>
  <c r="AD194" i="14"/>
  <c r="AD193" i="14"/>
  <c r="AD192" i="14"/>
  <c r="AD191" i="14"/>
  <c r="AD190" i="14"/>
  <c r="AD189" i="14"/>
  <c r="AD188" i="14"/>
  <c r="AD187" i="14"/>
  <c r="AD186" i="14"/>
  <c r="AD185" i="14"/>
  <c r="AD184" i="14"/>
  <c r="AD183" i="14"/>
  <c r="AD182" i="14"/>
  <c r="AD181" i="14"/>
  <c r="AD180" i="14"/>
  <c r="AD179" i="14"/>
  <c r="AD178" i="14"/>
  <c r="AD177" i="14"/>
  <c r="AD176" i="14"/>
  <c r="AD175" i="14"/>
  <c r="AD174" i="14"/>
  <c r="AD173" i="14"/>
  <c r="AD172" i="14"/>
  <c r="AD171" i="14"/>
  <c r="AD170" i="14"/>
  <c r="AD169" i="14"/>
  <c r="AD168" i="14"/>
  <c r="AD167" i="14"/>
  <c r="AD166" i="14"/>
  <c r="AD165" i="14"/>
  <c r="AD164" i="14"/>
  <c r="AD163" i="14"/>
  <c r="AD162" i="14"/>
  <c r="AD161" i="14"/>
  <c r="AD160" i="14"/>
  <c r="AD159" i="14"/>
  <c r="AD158" i="14"/>
  <c r="AD157" i="14"/>
  <c r="AD156" i="14"/>
  <c r="AD155" i="14"/>
  <c r="AD154" i="14"/>
  <c r="AD153" i="14"/>
  <c r="AD152" i="14"/>
  <c r="AD151" i="14"/>
  <c r="AD150" i="14"/>
  <c r="AD149" i="14"/>
  <c r="AD148" i="14"/>
  <c r="AD147" i="14"/>
  <c r="AD146" i="14"/>
  <c r="AD145" i="14"/>
  <c r="AD144" i="14"/>
  <c r="AD143" i="14"/>
  <c r="AD142" i="14"/>
  <c r="AD141" i="14"/>
  <c r="AD140" i="14"/>
  <c r="AD139" i="14"/>
  <c r="AD138" i="14"/>
  <c r="AD137" i="14"/>
  <c r="AD136" i="14"/>
  <c r="AD135" i="14"/>
  <c r="AD134" i="14"/>
  <c r="AD133" i="14"/>
  <c r="AD132" i="14"/>
  <c r="AD131" i="14"/>
  <c r="AD130" i="14"/>
  <c r="AD129" i="14"/>
  <c r="AD128" i="14"/>
  <c r="AD127" i="14"/>
  <c r="AD126" i="14"/>
  <c r="AD125" i="14"/>
  <c r="AD124" i="14"/>
  <c r="AD123" i="14"/>
  <c r="AD122" i="14"/>
  <c r="AD121" i="14"/>
  <c r="AD120" i="14"/>
  <c r="AD119" i="14"/>
  <c r="AD118" i="14"/>
  <c r="AD117" i="14"/>
  <c r="AD116" i="14"/>
  <c r="AD115" i="14"/>
  <c r="AD114" i="14"/>
  <c r="AD113" i="14"/>
  <c r="AD112" i="14"/>
  <c r="AD111" i="14"/>
  <c r="AD110" i="14"/>
  <c r="AD109" i="14"/>
  <c r="AD108" i="14"/>
  <c r="AD107" i="14"/>
  <c r="AD106" i="14"/>
  <c r="AD105" i="14"/>
  <c r="AD104" i="14"/>
  <c r="AD103" i="14"/>
  <c r="AD102" i="14"/>
  <c r="AD101" i="14"/>
  <c r="AD100" i="14"/>
  <c r="AD99" i="14"/>
  <c r="AD98" i="14"/>
  <c r="AD97" i="14"/>
  <c r="AD96" i="14"/>
  <c r="AD95" i="14"/>
  <c r="AD94" i="14"/>
  <c r="AD93" i="14"/>
  <c r="AD92" i="14"/>
  <c r="AD91" i="14"/>
  <c r="AD90" i="14"/>
  <c r="AD89" i="14"/>
  <c r="AD88" i="14"/>
  <c r="AD87" i="14"/>
  <c r="AD86" i="14"/>
  <c r="AD85" i="14"/>
  <c r="AD84" i="14"/>
  <c r="AD83" i="14"/>
  <c r="AD82" i="14"/>
  <c r="AD81" i="14"/>
  <c r="AD80" i="14"/>
  <c r="AD79" i="14"/>
  <c r="AD78" i="14"/>
  <c r="AD77" i="14"/>
  <c r="AD76" i="14"/>
  <c r="AD75" i="14"/>
  <c r="AD74" i="14"/>
  <c r="AD73" i="14"/>
  <c r="AD72" i="14"/>
  <c r="AD71" i="14"/>
  <c r="AD70" i="14"/>
  <c r="AD69" i="14"/>
  <c r="AD68" i="14"/>
  <c r="AD67" i="14"/>
  <c r="AD66" i="14"/>
  <c r="AD65" i="14"/>
  <c r="AD64" i="14"/>
  <c r="AD63" i="14"/>
  <c r="AD62" i="14"/>
  <c r="AD61" i="14"/>
  <c r="AD60" i="14"/>
  <c r="AD59" i="14"/>
  <c r="AD58" i="14"/>
  <c r="AD57" i="14"/>
  <c r="AD56" i="14"/>
  <c r="AD55" i="14"/>
  <c r="AD54" i="14"/>
  <c r="AD53" i="14"/>
  <c r="AD52" i="14"/>
  <c r="AD51" i="14"/>
  <c r="AD50" i="14"/>
  <c r="AD49" i="14"/>
  <c r="C49" i="14"/>
  <c r="AD48" i="14"/>
  <c r="AD47" i="14"/>
  <c r="AD46" i="14"/>
  <c r="F46" i="14"/>
  <c r="AD45" i="14"/>
  <c r="F45" i="14"/>
  <c r="AD44" i="14"/>
  <c r="AD43" i="14"/>
  <c r="AD42" i="14"/>
  <c r="AD41" i="14"/>
  <c r="AD40" i="14"/>
  <c r="AD39" i="14"/>
  <c r="AD38" i="14"/>
  <c r="AD37" i="14"/>
  <c r="AD36" i="14"/>
  <c r="AD35" i="14"/>
  <c r="AD34" i="14"/>
  <c r="AD33" i="14"/>
  <c r="AD32" i="14"/>
  <c r="AD31" i="14"/>
  <c r="AD30" i="14"/>
  <c r="AD29" i="14"/>
  <c r="AD28" i="14"/>
  <c r="G28" i="14"/>
  <c r="F28" i="14"/>
  <c r="E28" i="14"/>
  <c r="D28" i="14"/>
  <c r="C28" i="14"/>
  <c r="C29" i="14" s="1"/>
  <c r="AD27" i="14"/>
  <c r="AD26" i="14"/>
  <c r="AD25" i="14"/>
  <c r="AD24" i="14"/>
  <c r="AD23" i="14"/>
  <c r="AD22" i="14"/>
  <c r="R22" i="14"/>
  <c r="AD21" i="14"/>
  <c r="R21" i="14"/>
  <c r="AD20" i="14"/>
  <c r="R20" i="14"/>
  <c r="AD19" i="14"/>
  <c r="AD18" i="14"/>
  <c r="AD17" i="14"/>
  <c r="AD16" i="14"/>
  <c r="AD15" i="14"/>
  <c r="AD14" i="14"/>
  <c r="AD13" i="14"/>
  <c r="AD12" i="14"/>
  <c r="AD11" i="14"/>
  <c r="AD10" i="14"/>
  <c r="AD9" i="14"/>
  <c r="AD8" i="14"/>
  <c r="AD7" i="14"/>
  <c r="AD6" i="14"/>
  <c r="AD5" i="14"/>
  <c r="AD4" i="14"/>
  <c r="AD3" i="14"/>
  <c r="AD217" i="13"/>
  <c r="AD216" i="13"/>
  <c r="AD215" i="13"/>
  <c r="AD214" i="13"/>
  <c r="AD213" i="13"/>
  <c r="AD212" i="13"/>
  <c r="AD211" i="13"/>
  <c r="AD210" i="13"/>
  <c r="AD209" i="13"/>
  <c r="AD208" i="13"/>
  <c r="AD207" i="13"/>
  <c r="AD206" i="13"/>
  <c r="AD205" i="13"/>
  <c r="AD204" i="13"/>
  <c r="AD203" i="13"/>
  <c r="AD202" i="13"/>
  <c r="AD201" i="13"/>
  <c r="AD200" i="13"/>
  <c r="AD199" i="13"/>
  <c r="AD198" i="13"/>
  <c r="AD197" i="13"/>
  <c r="AD196" i="13"/>
  <c r="AD195" i="13"/>
  <c r="AD194" i="13"/>
  <c r="AD193" i="13"/>
  <c r="AD192" i="13"/>
  <c r="AD191" i="13"/>
  <c r="AD190" i="13"/>
  <c r="AD189" i="13"/>
  <c r="AD188" i="13"/>
  <c r="AD187" i="13"/>
  <c r="AD186" i="13"/>
  <c r="AD185" i="13"/>
  <c r="AD184" i="13"/>
  <c r="AD183" i="13"/>
  <c r="AD182" i="13"/>
  <c r="AD181" i="13"/>
  <c r="AD180" i="13"/>
  <c r="AD179" i="13"/>
  <c r="AD178" i="13"/>
  <c r="AD177" i="13"/>
  <c r="AD176" i="13"/>
  <c r="AD175" i="13"/>
  <c r="AD174" i="13"/>
  <c r="AD173" i="13"/>
  <c r="AD172" i="13"/>
  <c r="AD171" i="13"/>
  <c r="AD170" i="13"/>
  <c r="AD169" i="13"/>
  <c r="AD168" i="13"/>
  <c r="AD167" i="13"/>
  <c r="AD166" i="13"/>
  <c r="AD165" i="13"/>
  <c r="AD164" i="13"/>
  <c r="AD163" i="13"/>
  <c r="AD162" i="13"/>
  <c r="AD161" i="13"/>
  <c r="AD160" i="13"/>
  <c r="AD159" i="13"/>
  <c r="AD158" i="13"/>
  <c r="AD157" i="13"/>
  <c r="AD156" i="13"/>
  <c r="AD155" i="13"/>
  <c r="AD154" i="13"/>
  <c r="AD153" i="13"/>
  <c r="AD152" i="13"/>
  <c r="AD151" i="13"/>
  <c r="AD150" i="13"/>
  <c r="AD149" i="13"/>
  <c r="AD148" i="13"/>
  <c r="AD147" i="13"/>
  <c r="AD146" i="13"/>
  <c r="AD145" i="13"/>
  <c r="AD144" i="13"/>
  <c r="AD143" i="13"/>
  <c r="AD142" i="13"/>
  <c r="AD141" i="13"/>
  <c r="AD140" i="13"/>
  <c r="AD139" i="13"/>
  <c r="AD138" i="13"/>
  <c r="AD137" i="13"/>
  <c r="AD136" i="13"/>
  <c r="AD135" i="13"/>
  <c r="AD134" i="13"/>
  <c r="AD133" i="13"/>
  <c r="AD132" i="13"/>
  <c r="AD131" i="13"/>
  <c r="AD130" i="13"/>
  <c r="AD129" i="13"/>
  <c r="AD128" i="13"/>
  <c r="AD127" i="13"/>
  <c r="AD126" i="13"/>
  <c r="AD125" i="13"/>
  <c r="AD124" i="13"/>
  <c r="AD123" i="13"/>
  <c r="AD122" i="13"/>
  <c r="AD121" i="13"/>
  <c r="AD120" i="13"/>
  <c r="AD119" i="13"/>
  <c r="AD118" i="13"/>
  <c r="AD117" i="13"/>
  <c r="AD116" i="13"/>
  <c r="AD115" i="13"/>
  <c r="AD114" i="13"/>
  <c r="AD113" i="13"/>
  <c r="AD112" i="13"/>
  <c r="AD111" i="13"/>
  <c r="AD110" i="13"/>
  <c r="AD109" i="13"/>
  <c r="AD108" i="13"/>
  <c r="AD107" i="13"/>
  <c r="AD106" i="13"/>
  <c r="AD105" i="13"/>
  <c r="AD104" i="13"/>
  <c r="AD103" i="13"/>
  <c r="AD102" i="13"/>
  <c r="AD101" i="13"/>
  <c r="AD100" i="13"/>
  <c r="AD99" i="13"/>
  <c r="AD98" i="13"/>
  <c r="AD97" i="13"/>
  <c r="AD96" i="13"/>
  <c r="AD95" i="13"/>
  <c r="AD94" i="13"/>
  <c r="AD93" i="13"/>
  <c r="AD92" i="13"/>
  <c r="AD91" i="13"/>
  <c r="AD90" i="13"/>
  <c r="AD89" i="13"/>
  <c r="AD88" i="13"/>
  <c r="AD87" i="13"/>
  <c r="AD86" i="13"/>
  <c r="AD85" i="13"/>
  <c r="AD84" i="13"/>
  <c r="AD83" i="13"/>
  <c r="AD82" i="13"/>
  <c r="AD81" i="13"/>
  <c r="AD80" i="13"/>
  <c r="AD79" i="13"/>
  <c r="AD78" i="13"/>
  <c r="AD77" i="13"/>
  <c r="AD76" i="13"/>
  <c r="AD75" i="13"/>
  <c r="AD74" i="13"/>
  <c r="AD73" i="13"/>
  <c r="AD72" i="13"/>
  <c r="AD71" i="13"/>
  <c r="AD70" i="13"/>
  <c r="AD69" i="13"/>
  <c r="AD68" i="13"/>
  <c r="AD67" i="13"/>
  <c r="AD66" i="13"/>
  <c r="AD65" i="13"/>
  <c r="AD64" i="13"/>
  <c r="AD63" i="13"/>
  <c r="AD62" i="13"/>
  <c r="AD61" i="13"/>
  <c r="AD60" i="13"/>
  <c r="AD59" i="13"/>
  <c r="AD58" i="13"/>
  <c r="AD57" i="13"/>
  <c r="AD56" i="13"/>
  <c r="AD55" i="13"/>
  <c r="AD54" i="13"/>
  <c r="AD53" i="13"/>
  <c r="AD52" i="13"/>
  <c r="AD51" i="13"/>
  <c r="AD50" i="13"/>
  <c r="AD49" i="13"/>
  <c r="AD48" i="13"/>
  <c r="AD47" i="13"/>
  <c r="AD46" i="13"/>
  <c r="F46" i="13"/>
  <c r="AD45" i="13"/>
  <c r="F45" i="13"/>
  <c r="AD44" i="13"/>
  <c r="AD43" i="13"/>
  <c r="AD42" i="13"/>
  <c r="AD41" i="13"/>
  <c r="AD40" i="13"/>
  <c r="AD39" i="13"/>
  <c r="AD38" i="13"/>
  <c r="AD37" i="13"/>
  <c r="AD36" i="13"/>
  <c r="AD35" i="13"/>
  <c r="AD34" i="13"/>
  <c r="AD33" i="13"/>
  <c r="AD32" i="13"/>
  <c r="AD31" i="13"/>
  <c r="AD30" i="13"/>
  <c r="AD29" i="13"/>
  <c r="AD28" i="13"/>
  <c r="G28" i="13"/>
  <c r="F28" i="13"/>
  <c r="E28" i="13"/>
  <c r="D28" i="13"/>
  <c r="C28" i="13"/>
  <c r="C29" i="13" s="1"/>
  <c r="AD27" i="13"/>
  <c r="AD26" i="13"/>
  <c r="AD25" i="13"/>
  <c r="AD24" i="13"/>
  <c r="AD23" i="13"/>
  <c r="AD22" i="13"/>
  <c r="R22" i="13"/>
  <c r="AD21" i="13"/>
  <c r="R21" i="13"/>
  <c r="AD20" i="13"/>
  <c r="R20" i="13"/>
  <c r="AD19" i="13"/>
  <c r="AD18" i="13"/>
  <c r="AD17" i="13"/>
  <c r="AD16" i="13"/>
  <c r="AD15" i="13"/>
  <c r="AD13" i="13"/>
  <c r="AD12" i="13"/>
  <c r="AD11" i="13"/>
  <c r="AD10" i="13"/>
  <c r="AD9" i="13"/>
  <c r="AD8" i="13"/>
  <c r="AD7" i="13"/>
  <c r="AD6" i="13"/>
  <c r="G6" i="13"/>
  <c r="F6" i="13"/>
  <c r="E6" i="13"/>
  <c r="D6" i="13"/>
  <c r="C6" i="13"/>
  <c r="AD5" i="13"/>
  <c r="AD4" i="13"/>
  <c r="AD3" i="13"/>
  <c r="F46" i="12"/>
  <c r="F45" i="12"/>
  <c r="G28" i="12"/>
  <c r="F28" i="12"/>
  <c r="E28" i="12"/>
  <c r="D28" i="12"/>
  <c r="C28" i="12"/>
  <c r="C29" i="12" s="1"/>
  <c r="G6" i="12"/>
  <c r="F6" i="12"/>
  <c r="E6" i="12"/>
  <c r="D6" i="12"/>
  <c r="C6" i="12"/>
  <c r="C4" i="12"/>
  <c r="F46" i="11"/>
  <c r="F45" i="11"/>
  <c r="G28" i="11"/>
  <c r="F28" i="11"/>
  <c r="E28" i="11"/>
  <c r="D28" i="11"/>
  <c r="C28" i="11"/>
  <c r="C29" i="11" s="1"/>
  <c r="G6" i="11"/>
  <c r="F6" i="11"/>
  <c r="E6" i="11"/>
  <c r="D6" i="11"/>
  <c r="C6" i="11"/>
  <c r="F45" i="10"/>
  <c r="F44" i="10"/>
  <c r="G27" i="10"/>
  <c r="F27" i="10"/>
  <c r="E27" i="10"/>
  <c r="D27" i="10"/>
  <c r="C27" i="10"/>
  <c r="C28" i="10" s="1"/>
  <c r="G6" i="10"/>
  <c r="F6" i="10"/>
  <c r="E6" i="10"/>
  <c r="D6" i="10"/>
  <c r="C6" i="10"/>
  <c r="F46" i="9"/>
  <c r="F45" i="9"/>
  <c r="G28" i="9"/>
  <c r="F28" i="9"/>
  <c r="E28" i="9"/>
  <c r="D28" i="9"/>
  <c r="C28" i="9"/>
  <c r="C29" i="9" s="1"/>
  <c r="G7" i="9"/>
  <c r="F7" i="9"/>
  <c r="E7" i="9"/>
  <c r="D7" i="9"/>
  <c r="C7" i="9"/>
  <c r="F45" i="8"/>
  <c r="F44" i="8"/>
  <c r="G27" i="8"/>
  <c r="F27" i="8"/>
  <c r="E27" i="8"/>
  <c r="D27" i="8"/>
  <c r="C27" i="8"/>
  <c r="C28" i="8" s="1"/>
  <c r="G6" i="8"/>
  <c r="F6" i="8"/>
  <c r="E6" i="8"/>
  <c r="D6" i="8"/>
  <c r="C6" i="8"/>
  <c r="F45" i="7"/>
  <c r="F44" i="7"/>
  <c r="G27" i="7"/>
  <c r="F27" i="7"/>
  <c r="E27" i="7"/>
  <c r="D27" i="7"/>
  <c r="C27" i="7"/>
  <c r="C28" i="7" s="1"/>
  <c r="G6" i="7"/>
  <c r="F6" i="7"/>
  <c r="E6" i="7"/>
  <c r="D6" i="7"/>
  <c r="C6" i="7"/>
  <c r="F45" i="6"/>
  <c r="F44" i="6"/>
  <c r="G27" i="6"/>
  <c r="F27" i="6"/>
  <c r="E27" i="6"/>
  <c r="D27" i="6"/>
  <c r="C27" i="6"/>
  <c r="C28" i="6" s="1"/>
  <c r="G6" i="6"/>
  <c r="F6" i="6"/>
  <c r="E6" i="6"/>
  <c r="D6" i="6"/>
  <c r="C6" i="6"/>
  <c r="F45" i="5"/>
  <c r="F44" i="5"/>
  <c r="G27" i="5"/>
  <c r="F27" i="5"/>
  <c r="E27" i="5"/>
  <c r="D27" i="5"/>
  <c r="C27" i="5"/>
  <c r="C28" i="5" s="1"/>
  <c r="G6" i="5"/>
  <c r="F6" i="5"/>
  <c r="E6" i="5"/>
  <c r="D6" i="5"/>
  <c r="C6" i="5"/>
  <c r="F45" i="4"/>
  <c r="F44" i="4"/>
  <c r="G27" i="4"/>
  <c r="F27" i="4"/>
  <c r="E27" i="4"/>
  <c r="D27" i="4"/>
  <c r="C27" i="4"/>
  <c r="C28" i="4" s="1"/>
  <c r="G6" i="4"/>
  <c r="F6" i="4"/>
  <c r="E6" i="4"/>
  <c r="D6" i="4"/>
  <c r="C6" i="4"/>
  <c r="F45" i="3"/>
  <c r="F44" i="3"/>
  <c r="G27" i="3"/>
  <c r="F27" i="3"/>
  <c r="E27" i="3"/>
  <c r="D27" i="3"/>
  <c r="G6" i="3"/>
  <c r="F6" i="3"/>
  <c r="E6" i="3"/>
  <c r="D6" i="3"/>
  <c r="C6" i="3"/>
  <c r="H53" i="1"/>
  <c r="D53" i="1"/>
  <c r="H52" i="1"/>
  <c r="D52" i="1"/>
  <c r="H51" i="1"/>
  <c r="D51" i="1"/>
  <c r="H50" i="1"/>
  <c r="D50" i="1"/>
  <c r="H49" i="1"/>
  <c r="D49" i="1"/>
  <c r="H48" i="1"/>
  <c r="D48" i="1"/>
  <c r="H47" i="1"/>
  <c r="D47" i="1"/>
  <c r="H46" i="1"/>
  <c r="D46" i="1"/>
  <c r="H44" i="1"/>
  <c r="D44" i="1"/>
  <c r="D43" i="1"/>
  <c r="H42" i="1"/>
  <c r="D42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9" i="1"/>
  <c r="D29" i="1"/>
  <c r="H28" i="1"/>
  <c r="D28" i="1"/>
  <c r="H27" i="1"/>
  <c r="D27" i="1"/>
  <c r="H26" i="1"/>
  <c r="D26" i="1"/>
  <c r="H25" i="1"/>
  <c r="D25" i="1"/>
  <c r="H24" i="1"/>
  <c r="D24" i="1"/>
  <c r="H23" i="1"/>
  <c r="D23" i="1"/>
  <c r="H22" i="1"/>
  <c r="D22" i="1"/>
  <c r="H21" i="1"/>
  <c r="D21" i="1"/>
  <c r="H20" i="1"/>
  <c r="D20" i="1"/>
  <c r="H19" i="1"/>
  <c r="D19" i="1"/>
  <c r="H18" i="1"/>
  <c r="D18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H9" i="1"/>
  <c r="D9" i="1"/>
  <c r="H8" i="1"/>
  <c r="D8" i="1"/>
  <c r="D7" i="1"/>
  <c r="I3" i="1"/>
  <c r="H3" i="1"/>
  <c r="D28" i="4" l="1"/>
  <c r="D28" i="6"/>
  <c r="D28" i="10"/>
  <c r="E28" i="10" s="1"/>
  <c r="F28" i="10" s="1"/>
  <c r="G28" i="10" s="1"/>
  <c r="D29" i="18"/>
  <c r="E29" i="18" s="1"/>
  <c r="F29" i="18" s="1"/>
  <c r="G29" i="18" s="1"/>
  <c r="D29" i="17"/>
  <c r="D28" i="21"/>
  <c r="D29" i="19"/>
  <c r="E29" i="19" s="1"/>
  <c r="F29" i="19" s="1"/>
  <c r="G29" i="19" s="1"/>
  <c r="D28" i="5"/>
  <c r="E28" i="5" s="1"/>
  <c r="F28" i="5" s="1"/>
  <c r="G28" i="5" s="1"/>
  <c r="D28" i="7"/>
  <c r="D29" i="20"/>
  <c r="E29" i="20" s="1"/>
  <c r="F29" i="20" s="1"/>
  <c r="G29" i="20" s="1"/>
  <c r="E28" i="6"/>
  <c r="F28" i="6" s="1"/>
  <c r="G28" i="6" s="1"/>
  <c r="D29" i="11"/>
  <c r="E29" i="11" s="1"/>
  <c r="F29" i="11" s="1"/>
  <c r="G29" i="11" s="1"/>
  <c r="D28" i="23"/>
  <c r="E28" i="23" s="1"/>
  <c r="F28" i="23" s="1"/>
  <c r="G28" i="23" s="1"/>
  <c r="E28" i="7"/>
  <c r="F28" i="7" s="1"/>
  <c r="G28" i="7" s="1"/>
  <c r="D28" i="8"/>
  <c r="E28" i="8" s="1"/>
  <c r="F28" i="8" s="1"/>
  <c r="G28" i="8" s="1"/>
  <c r="D29" i="9"/>
  <c r="E29" i="9" s="1"/>
  <c r="F29" i="9" s="1"/>
  <c r="G29" i="9" s="1"/>
  <c r="D29" i="15"/>
  <c r="E29" i="15" s="1"/>
  <c r="F29" i="15" s="1"/>
  <c r="G29" i="15" s="1"/>
  <c r="E28" i="4"/>
  <c r="F28" i="4" s="1"/>
  <c r="G28" i="4" s="1"/>
  <c r="E29" i="17"/>
  <c r="F29" i="17" s="1"/>
  <c r="G29" i="17" s="1"/>
  <c r="D28" i="3"/>
  <c r="E28" i="3" s="1"/>
  <c r="F28" i="3" s="1"/>
  <c r="G28" i="3" s="1"/>
  <c r="D29" i="12"/>
  <c r="E29" i="12" s="1"/>
  <c r="F29" i="12" s="1"/>
  <c r="G29" i="12" s="1"/>
  <c r="D29" i="14"/>
  <c r="E29" i="14" s="1"/>
  <c r="F29" i="14" s="1"/>
  <c r="G29" i="14" s="1"/>
  <c r="E28" i="21"/>
  <c r="F28" i="21" s="1"/>
  <c r="G28" i="21" s="1"/>
  <c r="D29" i="13"/>
  <c r="E29" i="13" s="1"/>
  <c r="F29" i="13" s="1"/>
  <c r="G29" i="13" s="1"/>
  <c r="D29" i="16"/>
  <c r="E29" i="16" s="1"/>
  <c r="F29" i="16" s="1"/>
  <c r="G29" i="16" s="1"/>
  <c r="H29" i="16"/>
  <c r="H29" i="17"/>
  <c r="H29" i="18"/>
  <c r="H29" i="19"/>
  <c r="H29" i="20"/>
  <c r="H29" i="15"/>
  <c r="H32" i="19" l="1"/>
  <c r="F45" i="19"/>
  <c r="H32" i="20"/>
  <c r="F45" i="20"/>
  <c r="F45" i="16"/>
  <c r="H32" i="16"/>
  <c r="F45" i="15"/>
  <c r="H32" i="15"/>
  <c r="H32" i="17"/>
  <c r="F45" i="17"/>
  <c r="H32" i="18"/>
  <c r="F45" i="18"/>
</calcChain>
</file>

<file path=xl/sharedStrings.xml><?xml version="1.0" encoding="utf-8"?>
<sst xmlns="http://schemas.openxmlformats.org/spreadsheetml/2006/main" count="7188" uniqueCount="1047">
  <si>
    <t>Total Ridership YTD</t>
  </si>
  <si>
    <t># of Trains</t>
  </si>
  <si>
    <t>First Train</t>
  </si>
  <si>
    <t>Riders</t>
  </si>
  <si>
    <t>Average per train</t>
  </si>
  <si>
    <t xml:space="preserve">Theme </t>
  </si>
  <si>
    <r>
      <rPr>
        <strike/>
        <sz val="12"/>
        <color rgb="FF000000"/>
        <rFont val="Calibri"/>
        <family val="2"/>
        <charset val="1"/>
      </rPr>
      <t>Private Charter</t>
    </r>
    <r>
      <rPr>
        <strike/>
        <sz val="10"/>
        <color rgb="FF000000"/>
        <rFont val="Calibri"/>
        <family val="2"/>
        <charset val="1"/>
      </rPr>
      <t xml:space="preserve"> (Eagle Ceremony)</t>
    </r>
    <r>
      <rPr>
        <sz val="10"/>
        <color rgb="FF000000"/>
        <rFont val="Calibri"/>
        <family val="2"/>
        <charset val="1"/>
      </rPr>
      <t xml:space="preserve"> </t>
    </r>
    <r>
      <rPr>
        <b/>
        <sz val="10"/>
        <color rgb="FF000000"/>
        <rFont val="Calibri"/>
        <family val="2"/>
        <charset val="1"/>
      </rPr>
      <t>CANCELLED</t>
    </r>
  </si>
  <si>
    <t>Hop Into Spring</t>
  </si>
  <si>
    <t>Pictures</t>
  </si>
  <si>
    <t>Slow Down Sunday</t>
  </si>
  <si>
    <t xml:space="preserve">Week Day ride </t>
  </si>
  <si>
    <t>Operate A Loco</t>
  </si>
  <si>
    <t>Summer Sat./Brew-n-Choo</t>
  </si>
  <si>
    <t>Private Charter</t>
  </si>
  <si>
    <t xml:space="preserve">Track or Treat </t>
  </si>
  <si>
    <t>Reindeer Roundup</t>
  </si>
  <si>
    <t>New Hope Valley Railway</t>
  </si>
  <si>
    <t>TIMETABLE 7</t>
  </si>
  <si>
    <r>
      <rPr>
        <b/>
        <sz val="18"/>
        <color rgb="FF000000"/>
        <rFont val="Calibri"/>
        <family val="2"/>
        <charset val="1"/>
      </rPr>
      <t>D</t>
    </r>
    <r>
      <rPr>
        <b/>
        <sz val="14"/>
        <color rgb="FF000000"/>
        <rFont val="Calibri"/>
        <family val="2"/>
        <charset val="1"/>
      </rPr>
      <t>ATE:</t>
    </r>
  </si>
  <si>
    <t>Bonsal, NC</t>
  </si>
  <si>
    <t>R</t>
  </si>
  <si>
    <r>
      <rPr>
        <sz val="12"/>
        <color rgb="FF000000"/>
        <rFont val="Calibri"/>
        <family val="2"/>
        <charset val="1"/>
      </rPr>
      <t xml:space="preserve">PART 1: </t>
    </r>
    <r>
      <rPr>
        <b/>
        <sz val="12"/>
        <color rgb="FF000000"/>
        <rFont val="Calibri"/>
        <family val="2"/>
        <charset val="1"/>
      </rPr>
      <t>PASSENGER COUNT</t>
    </r>
  </si>
  <si>
    <r>
      <rPr>
        <b/>
        <sz val="18"/>
        <color rgb="FF000000"/>
        <rFont val="Calibri"/>
        <family val="2"/>
        <charset val="1"/>
      </rPr>
      <t>S</t>
    </r>
    <r>
      <rPr>
        <b/>
        <sz val="14"/>
        <color rgb="FF000000"/>
        <rFont val="Calibri"/>
        <family val="2"/>
        <charset val="1"/>
      </rPr>
      <t>CHEDULED</t>
    </r>
    <r>
      <rPr>
        <b/>
        <sz val="18"/>
        <color rgb="FF000000"/>
        <rFont val="Calibri"/>
        <family val="2"/>
        <charset val="1"/>
      </rPr>
      <t xml:space="preserve"> T</t>
    </r>
    <r>
      <rPr>
        <b/>
        <sz val="14"/>
        <color rgb="FF000000"/>
        <rFont val="Calibri"/>
        <family val="2"/>
        <charset val="1"/>
      </rPr>
      <t>IME</t>
    </r>
  </si>
  <si>
    <r>
      <rPr>
        <b/>
        <sz val="18"/>
        <color rgb="FF000000"/>
        <rFont val="Calibri"/>
        <family val="2"/>
        <charset val="1"/>
      </rPr>
      <t>T</t>
    </r>
    <r>
      <rPr>
        <b/>
        <sz val="14"/>
        <color rgb="FF000000"/>
        <rFont val="Calibri"/>
        <family val="2"/>
        <charset val="1"/>
      </rPr>
      <t>RAIN</t>
    </r>
    <r>
      <rPr>
        <b/>
        <sz val="18"/>
        <color rgb="FF000000"/>
        <rFont val="Calibri"/>
        <family val="2"/>
        <charset val="1"/>
      </rPr>
      <t xml:space="preserve"> N</t>
    </r>
    <r>
      <rPr>
        <b/>
        <sz val="14"/>
        <color rgb="FF000000"/>
        <rFont val="Calibri"/>
        <family val="2"/>
        <charset val="1"/>
      </rPr>
      <t>UMBER</t>
    </r>
  </si>
  <si>
    <r>
      <rPr>
        <b/>
        <sz val="18"/>
        <color rgb="FF000000"/>
        <rFont val="Calibri"/>
        <family val="2"/>
        <charset val="1"/>
      </rPr>
      <t>E</t>
    </r>
    <r>
      <rPr>
        <b/>
        <sz val="14"/>
        <color rgb="FF000000"/>
        <rFont val="Calibri"/>
        <family val="2"/>
        <charset val="1"/>
      </rPr>
      <t>NGINE:</t>
    </r>
  </si>
  <si>
    <t>MP 0.1 - Depart Northbound</t>
  </si>
  <si>
    <t>Yard Limits*</t>
  </si>
  <si>
    <t>MP 2.1 - Midway Northbound</t>
  </si>
  <si>
    <t xml:space="preserve"> </t>
  </si>
  <si>
    <t>MP 4.1 - Arr.  New Hill</t>
  </si>
  <si>
    <t>MP 4.1- Lv. New Hill - Southbound</t>
  </si>
  <si>
    <t>MP 2.1 - Midway Southbound</t>
  </si>
  <si>
    <t>MP 0.1 - ON SPOT</t>
  </si>
  <si>
    <t>`</t>
  </si>
  <si>
    <t>NOTE:</t>
  </si>
  <si>
    <r>
      <rPr>
        <b/>
        <sz val="11"/>
        <color rgb="FF000000"/>
        <rFont val="Calibri"/>
        <family val="2"/>
        <charset val="1"/>
      </rPr>
      <t>* = C</t>
    </r>
    <r>
      <rPr>
        <b/>
        <sz val="9"/>
        <color rgb="FF000000"/>
        <rFont val="Calibri"/>
        <family val="2"/>
        <charset val="1"/>
      </rPr>
      <t>HECK</t>
    </r>
    <r>
      <rPr>
        <b/>
        <sz val="11"/>
        <color rgb="FF000000"/>
        <rFont val="Calibri"/>
        <family val="2"/>
        <charset val="1"/>
      </rPr>
      <t xml:space="preserve"> M</t>
    </r>
    <r>
      <rPr>
        <b/>
        <sz val="9"/>
        <color rgb="FF000000"/>
        <rFont val="Calibri"/>
        <family val="2"/>
        <charset val="1"/>
      </rPr>
      <t>ARK</t>
    </r>
    <r>
      <rPr>
        <b/>
        <sz val="11"/>
        <color rgb="FF000000"/>
        <rFont val="Calibri"/>
        <family val="2"/>
        <charset val="1"/>
      </rPr>
      <t xml:space="preserve"> O</t>
    </r>
    <r>
      <rPr>
        <b/>
        <sz val="9"/>
        <color rgb="FF000000"/>
        <rFont val="Calibri"/>
        <family val="2"/>
        <charset val="1"/>
      </rPr>
      <t>NLY</t>
    </r>
  </si>
  <si>
    <r>
      <rPr>
        <b/>
        <sz val="20"/>
        <color rgb="FF000000"/>
        <rFont val="Calibri"/>
        <family val="2"/>
        <charset val="1"/>
      </rPr>
      <t>P</t>
    </r>
    <r>
      <rPr>
        <b/>
        <sz val="16"/>
        <color rgb="FF000000"/>
        <rFont val="Calibri"/>
        <family val="2"/>
        <charset val="1"/>
      </rPr>
      <t>ASSENGER</t>
    </r>
    <r>
      <rPr>
        <b/>
        <sz val="20"/>
        <color rgb="FF000000"/>
        <rFont val="Calibri"/>
        <family val="2"/>
        <charset val="1"/>
      </rPr>
      <t xml:space="preserve"> C</t>
    </r>
    <r>
      <rPr>
        <b/>
        <sz val="16"/>
        <color rgb="FF000000"/>
        <rFont val="Calibri"/>
        <family val="2"/>
        <charset val="1"/>
      </rPr>
      <t>OUNTS</t>
    </r>
  </si>
  <si>
    <t>Cab</t>
  </si>
  <si>
    <t>OTHER</t>
  </si>
  <si>
    <r>
      <rPr>
        <b/>
        <sz val="18"/>
        <color rgb="FF000000"/>
        <rFont val="Calibri"/>
        <family val="2"/>
        <charset val="1"/>
      </rPr>
      <t>T</t>
    </r>
    <r>
      <rPr>
        <b/>
        <sz val="14"/>
        <color rgb="FF000000"/>
        <rFont val="Calibri"/>
        <family val="2"/>
        <charset val="1"/>
      </rPr>
      <t>OTAL</t>
    </r>
    <r>
      <rPr>
        <b/>
        <sz val="18"/>
        <color rgb="FF000000"/>
        <rFont val="Calibri"/>
        <family val="2"/>
        <charset val="1"/>
      </rPr>
      <t xml:space="preserve"> P</t>
    </r>
    <r>
      <rPr>
        <b/>
        <sz val="14"/>
        <color rgb="FF000000"/>
        <rFont val="Calibri"/>
        <family val="2"/>
        <charset val="1"/>
      </rPr>
      <t>ER</t>
    </r>
    <r>
      <rPr>
        <b/>
        <sz val="18"/>
        <color rgb="FF000000"/>
        <rFont val="Calibri"/>
        <family val="2"/>
        <charset val="1"/>
      </rPr>
      <t xml:space="preserve"> T</t>
    </r>
    <r>
      <rPr>
        <b/>
        <sz val="14"/>
        <color rgb="FF000000"/>
        <rFont val="Calibri"/>
        <family val="2"/>
        <charset val="1"/>
      </rPr>
      <t>RAIN</t>
    </r>
  </si>
  <si>
    <r>
      <rPr>
        <b/>
        <sz val="18"/>
        <color rgb="FF000000"/>
        <rFont val="Calibri"/>
        <family val="2"/>
        <charset val="1"/>
      </rPr>
      <t>R</t>
    </r>
    <r>
      <rPr>
        <b/>
        <sz val="14"/>
        <color rgb="FF000000"/>
        <rFont val="Calibri"/>
        <family val="2"/>
        <charset val="1"/>
      </rPr>
      <t>UNNING</t>
    </r>
    <r>
      <rPr>
        <b/>
        <sz val="18"/>
        <color rgb="FF000000"/>
        <rFont val="Calibri"/>
        <family val="2"/>
        <charset val="1"/>
      </rPr>
      <t xml:space="preserve"> T</t>
    </r>
    <r>
      <rPr>
        <b/>
        <sz val="14"/>
        <color rgb="FF000000"/>
        <rFont val="Calibri"/>
        <family val="2"/>
        <charset val="1"/>
      </rPr>
      <t>OTAL</t>
    </r>
  </si>
  <si>
    <r>
      <rPr>
        <sz val="18"/>
        <color rgb="FF000000"/>
        <rFont val="Calibri"/>
        <family val="2"/>
        <charset val="1"/>
      </rPr>
      <t>A</t>
    </r>
    <r>
      <rPr>
        <sz val="14"/>
        <color rgb="FF000000"/>
        <rFont val="Calibri"/>
        <family val="2"/>
        <charset val="1"/>
      </rPr>
      <t>DVANCE</t>
    </r>
    <r>
      <rPr>
        <sz val="18"/>
        <color rgb="FF000000"/>
        <rFont val="Calibri"/>
        <family val="2"/>
        <charset val="1"/>
      </rPr>
      <t xml:space="preserve"> S</t>
    </r>
    <r>
      <rPr>
        <sz val="14"/>
        <color rgb="FF000000"/>
        <rFont val="Calibri"/>
        <family val="2"/>
        <charset val="1"/>
      </rPr>
      <t>ALES</t>
    </r>
  </si>
  <si>
    <r>
      <rPr>
        <sz val="18"/>
        <color rgb="FF000000"/>
        <rFont val="Calibri"/>
        <family val="2"/>
        <charset val="1"/>
      </rPr>
      <t>P</t>
    </r>
    <r>
      <rPr>
        <sz val="14"/>
        <color rgb="FF000000"/>
        <rFont val="Calibri"/>
        <family val="2"/>
        <charset val="1"/>
      </rPr>
      <t>ROMOTION</t>
    </r>
    <r>
      <rPr>
        <sz val="18"/>
        <color rgb="FF000000"/>
        <rFont val="Calibri"/>
        <family val="2"/>
        <charset val="1"/>
      </rPr>
      <t xml:space="preserve"> S</t>
    </r>
    <r>
      <rPr>
        <sz val="14"/>
        <color rgb="FF000000"/>
        <rFont val="Calibri"/>
        <family val="2"/>
        <charset val="1"/>
      </rPr>
      <t>ALES</t>
    </r>
  </si>
  <si>
    <t>FRA 6180-55 TOTAL:</t>
  </si>
  <si>
    <t>(Total with other Passenger Counts and enter on BOX 17)</t>
  </si>
  <si>
    <t>CREW:</t>
  </si>
  <si>
    <t>(FRA REQUIRED)</t>
  </si>
  <si>
    <t>Column1</t>
  </si>
  <si>
    <t xml:space="preserve">Dispatcher:  </t>
  </si>
  <si>
    <t xml:space="preserve">Engineer:  </t>
  </si>
  <si>
    <t>Conductor</t>
  </si>
  <si>
    <t xml:space="preserve">Signal Operator:  </t>
  </si>
  <si>
    <t xml:space="preserve">Head Brakeman:  </t>
  </si>
  <si>
    <t>Rear Brakeman</t>
  </si>
  <si>
    <t>Actor Drop off/Pick up Engineer(s):</t>
  </si>
  <si>
    <t>PART 2:</t>
  </si>
  <si>
    <t>Train Miles</t>
  </si>
  <si>
    <t>FRA PASSENGER MILES*</t>
  </si>
  <si>
    <t>FRA 6180-55:</t>
  </si>
  <si>
    <t>(Total with other Passenger Miles and enter on BOX 16)</t>
  </si>
  <si>
    <t>FRA PASSENGER TRAIN MILES*</t>
  </si>
  <si>
    <t xml:space="preserve">Number of Trains: </t>
  </si>
  <si>
    <t>(Total with other train miles and enter on BOX 12)</t>
  </si>
  <si>
    <t>* Note: 8 miles used for each trip</t>
  </si>
  <si>
    <t>PART 3:</t>
  </si>
  <si>
    <r>
      <rPr>
        <b/>
        <sz val="12"/>
        <color rgb="FF000000"/>
        <rFont val="Calibri"/>
        <family val="2"/>
        <charset val="1"/>
      </rPr>
      <t xml:space="preserve">WEATHER: </t>
    </r>
    <r>
      <rPr>
        <sz val="8"/>
        <color rgb="FF000000"/>
        <rFont val="Calibri"/>
        <family val="2"/>
        <charset val="1"/>
      </rPr>
      <t>(FRA REQUIRED)</t>
    </r>
  </si>
  <si>
    <r>
      <rPr>
        <b/>
        <sz val="12"/>
        <color rgb="FF000000"/>
        <rFont val="Calibri"/>
        <family val="2"/>
        <charset val="1"/>
      </rPr>
      <t>Temperature</t>
    </r>
    <r>
      <rPr>
        <sz val="8"/>
        <color rgb="FF000000"/>
        <rFont val="Calibri"/>
        <family val="2"/>
        <charset val="1"/>
      </rPr>
      <t xml:space="preserve"> (FRA REQUIRED)</t>
    </r>
  </si>
  <si>
    <t>(IF NEEDED)</t>
  </si>
  <si>
    <t>REMARKS:</t>
  </si>
  <si>
    <t>1030</t>
  </si>
  <si>
    <t>Ted Dunn</t>
  </si>
  <si>
    <t>Harold Boettcher</t>
  </si>
  <si>
    <t>Chris Tilley</t>
  </si>
  <si>
    <t>Chris R Boli</t>
  </si>
  <si>
    <t>Richard Gray</t>
  </si>
  <si>
    <t>10:36</t>
  </si>
  <si>
    <t>10:45</t>
  </si>
  <si>
    <t>10:55</t>
  </si>
  <si>
    <t>11:13</t>
  </si>
  <si>
    <t>11:22</t>
  </si>
  <si>
    <t>11:32</t>
  </si>
  <si>
    <t>Charles Stirewalt</t>
  </si>
  <si>
    <t>Robert Middour</t>
  </si>
  <si>
    <t>Rob Grau</t>
  </si>
  <si>
    <t>Clear  Winds Calm</t>
  </si>
  <si>
    <t>1100</t>
  </si>
  <si>
    <t>1230</t>
  </si>
  <si>
    <t>1400</t>
  </si>
  <si>
    <t>11:00</t>
  </si>
  <si>
    <t>12:38</t>
  </si>
  <si>
    <t>2:02</t>
  </si>
  <si>
    <t>11:10</t>
  </si>
  <si>
    <t>12:48</t>
  </si>
  <si>
    <t>2:12</t>
  </si>
  <si>
    <t>11:18</t>
  </si>
  <si>
    <t>12:58</t>
  </si>
  <si>
    <t>2:20</t>
  </si>
  <si>
    <t>11:35</t>
  </si>
  <si>
    <t>1:11</t>
  </si>
  <si>
    <t>2:40</t>
  </si>
  <si>
    <t>11:43</t>
  </si>
  <si>
    <t>1:20</t>
  </si>
  <si>
    <t>2:45</t>
  </si>
  <si>
    <t>11:52</t>
  </si>
  <si>
    <t>1:30</t>
  </si>
  <si>
    <t>2:55</t>
  </si>
  <si>
    <t>Gene Ezzell</t>
  </si>
  <si>
    <t>Joe Mills</t>
  </si>
  <si>
    <t>Jay Horn</t>
  </si>
  <si>
    <t>Cloudy  Calm</t>
  </si>
  <si>
    <t>Partly Cloudd  Calm</t>
  </si>
  <si>
    <t>Partly Cloudy  Calm</t>
  </si>
  <si>
    <t>Brew 'n' Choo</t>
  </si>
  <si>
    <t>1300</t>
  </si>
  <si>
    <t>1430</t>
  </si>
  <si>
    <t>1600</t>
  </si>
  <si>
    <t>1730</t>
  </si>
  <si>
    <t>1:01</t>
  </si>
  <si>
    <t>2:39</t>
  </si>
  <si>
    <t>4:00</t>
  </si>
  <si>
    <t>5:29</t>
  </si>
  <si>
    <t>1:10</t>
  </si>
  <si>
    <t>2:48</t>
  </si>
  <si>
    <t>4:12</t>
  </si>
  <si>
    <t>5:43</t>
  </si>
  <si>
    <t>1:18</t>
  </si>
  <si>
    <t>2:56</t>
  </si>
  <si>
    <t>4:22</t>
  </si>
  <si>
    <t>5:53</t>
  </si>
  <si>
    <t>1:40</t>
  </si>
  <si>
    <t>3:15</t>
  </si>
  <si>
    <t>4:44</t>
  </si>
  <si>
    <t>6:20</t>
  </si>
  <si>
    <t>1:46</t>
  </si>
  <si>
    <t>3:21</t>
  </si>
  <si>
    <t>4:54</t>
  </si>
  <si>
    <t>6:27</t>
  </si>
  <si>
    <t>1:57</t>
  </si>
  <si>
    <t>3:31</t>
  </si>
  <si>
    <t>5:04</t>
  </si>
  <si>
    <t>6:38</t>
  </si>
  <si>
    <t>John F Morck</t>
  </si>
  <si>
    <t>Donald Marshall</t>
  </si>
  <si>
    <t>John Mork</t>
  </si>
  <si>
    <t>Roger Koss</t>
  </si>
  <si>
    <t>Mostly Cloudy Calm</t>
  </si>
  <si>
    <t xml:space="preserve">Partly Cloudy Calm </t>
  </si>
  <si>
    <t>Cloudy Calm</t>
  </si>
  <si>
    <t>Light Rain  Calm</t>
  </si>
  <si>
    <t>10:35</t>
  </si>
  <si>
    <t>10:54</t>
  </si>
  <si>
    <t>11:15</t>
  </si>
  <si>
    <t>11:33</t>
  </si>
  <si>
    <t>Victor Varney</t>
  </si>
  <si>
    <t>John Tredway</t>
  </si>
  <si>
    <t>sunny</t>
  </si>
  <si>
    <t>11:01</t>
  </si>
  <si>
    <t>12:30</t>
  </si>
  <si>
    <t>2:07</t>
  </si>
  <si>
    <t>11:14</t>
  </si>
  <si>
    <t>12:41</t>
  </si>
  <si>
    <t>2:16</t>
  </si>
  <si>
    <t>11:23</t>
  </si>
  <si>
    <t>12:51</t>
  </si>
  <si>
    <t>2:24</t>
  </si>
  <si>
    <t>11:44</t>
  </si>
  <si>
    <t>1:05</t>
  </si>
  <si>
    <t xml:space="preserve">2:43  </t>
  </si>
  <si>
    <t>11:53</t>
  </si>
  <si>
    <t>1:12</t>
  </si>
  <si>
    <t>2:50</t>
  </si>
  <si>
    <t>12:05</t>
  </si>
  <si>
    <t>1:22</t>
  </si>
  <si>
    <t>2:59</t>
  </si>
  <si>
    <t>John Morck</t>
  </si>
  <si>
    <t>Fair Winds Fr E 3</t>
  </si>
  <si>
    <t>Clear Winds Fr NE 2</t>
  </si>
  <si>
    <t>Clear Wubds NE 3</t>
  </si>
  <si>
    <t xml:space="preserve"> New Hope Valley Railway</t>
  </si>
  <si>
    <t>10:34</t>
  </si>
  <si>
    <t>10:46</t>
  </si>
  <si>
    <t>11:27</t>
  </si>
  <si>
    <t>11:38</t>
  </si>
  <si>
    <t>Dennis Blazer</t>
  </si>
  <si>
    <t>Cloudy  Winds  E 2</t>
  </si>
  <si>
    <t>Tea-n-Choo</t>
  </si>
  <si>
    <t>1130</t>
  </si>
  <si>
    <t>1:04</t>
  </si>
  <si>
    <t>2:32</t>
  </si>
  <si>
    <t>5:32</t>
  </si>
  <si>
    <t>11:42</t>
  </si>
  <si>
    <t>1:14</t>
  </si>
  <si>
    <t>2:42</t>
  </si>
  <si>
    <t>4:10</t>
  </si>
  <si>
    <t>5:42</t>
  </si>
  <si>
    <t>1:23</t>
  </si>
  <si>
    <t>2:51</t>
  </si>
  <si>
    <t>4:15</t>
  </si>
  <si>
    <t>12:13</t>
  </si>
  <si>
    <t>1:39</t>
  </si>
  <si>
    <t>3:07</t>
  </si>
  <si>
    <t>4:34</t>
  </si>
  <si>
    <t>6:12</t>
  </si>
  <si>
    <t>12:21</t>
  </si>
  <si>
    <t>1:47</t>
  </si>
  <si>
    <t>3:14</t>
  </si>
  <si>
    <t>4:42</t>
  </si>
  <si>
    <t>6:23</t>
  </si>
  <si>
    <t>12:31</t>
  </si>
  <si>
    <t>3:25</t>
  </si>
  <si>
    <t>4:51</t>
  </si>
  <si>
    <t>Roger Koss Ted Dunn</t>
  </si>
  <si>
    <t>Dennis Winchell</t>
  </si>
  <si>
    <t>Partly Cloudy  Wind Calm</t>
  </si>
  <si>
    <t>Mostly Cloudy w calm</t>
  </si>
  <si>
    <t>Mostly Cloudy w NE 3mph</t>
  </si>
  <si>
    <t>Cloudy W Calm</t>
  </si>
  <si>
    <t>74 deg</t>
  </si>
  <si>
    <t>81 deg</t>
  </si>
  <si>
    <t>86 deg</t>
  </si>
  <si>
    <t>83 deg</t>
  </si>
  <si>
    <t>65 Deg</t>
  </si>
  <si>
    <t>Group Ride</t>
  </si>
  <si>
    <t>10:31</t>
  </si>
  <si>
    <t>10:42</t>
  </si>
  <si>
    <t>10:52</t>
  </si>
  <si>
    <t>11:31</t>
  </si>
  <si>
    <t>Clear Calm &lt;1mph</t>
  </si>
  <si>
    <t>1200</t>
  </si>
  <si>
    <t>10:30</t>
  </si>
  <si>
    <t>12:00</t>
  </si>
  <si>
    <t>12:10</t>
  </si>
  <si>
    <t>10:50</t>
  </si>
  <si>
    <t>12:20</t>
  </si>
  <si>
    <t>11:09</t>
  </si>
  <si>
    <t>12:35</t>
  </si>
  <si>
    <t>12:47</t>
  </si>
  <si>
    <t>12:56</t>
  </si>
  <si>
    <t>Dave Brooks</t>
  </si>
  <si>
    <t>James B. Meade</t>
  </si>
  <si>
    <t>Light Rain</t>
  </si>
  <si>
    <t>Sprinkles</t>
  </si>
  <si>
    <t>n</t>
  </si>
  <si>
    <t>Albers</t>
  </si>
  <si>
    <t>Ray</t>
  </si>
  <si>
    <t>Engines</t>
  </si>
  <si>
    <t>Arthur</t>
  </si>
  <si>
    <t>Tommy</t>
  </si>
  <si>
    <t>Barham</t>
  </si>
  <si>
    <t>Mary J</t>
  </si>
  <si>
    <t>671</t>
  </si>
  <si>
    <t>Barth</t>
  </si>
  <si>
    <t>Sue</t>
  </si>
  <si>
    <t>1530</t>
  </si>
  <si>
    <t>Barth (71)</t>
  </si>
  <si>
    <t>Paul</t>
  </si>
  <si>
    <t>Baschon</t>
  </si>
  <si>
    <t>Paul J</t>
  </si>
  <si>
    <t>Sharon</t>
  </si>
  <si>
    <t>11:03</t>
  </si>
  <si>
    <t>3:33</t>
  </si>
  <si>
    <t>Sara</t>
  </si>
  <si>
    <t>Bass*</t>
  </si>
  <si>
    <t>Judy</t>
  </si>
  <si>
    <t>11:17</t>
  </si>
  <si>
    <t>2:14</t>
  </si>
  <si>
    <t>3:45</t>
  </si>
  <si>
    <t>Becker</t>
  </si>
  <si>
    <t>Scott</t>
  </si>
  <si>
    <t>11:24</t>
  </si>
  <si>
    <t>2:22</t>
  </si>
  <si>
    <t>3:53</t>
  </si>
  <si>
    <t>Betz</t>
  </si>
  <si>
    <t>John</t>
  </si>
  <si>
    <t>01:07</t>
  </si>
  <si>
    <t>4:13</t>
  </si>
  <si>
    <t xml:space="preserve">Grace </t>
  </si>
  <si>
    <t>01:15</t>
  </si>
  <si>
    <t>4:21</t>
  </si>
  <si>
    <t>Blazier</t>
  </si>
  <si>
    <t>Dennis</t>
  </si>
  <si>
    <t>Bock</t>
  </si>
  <si>
    <t>Richard</t>
  </si>
  <si>
    <t>12:02</t>
  </si>
  <si>
    <t>1:24</t>
  </si>
  <si>
    <t>2:57</t>
  </si>
  <si>
    <t>4:32</t>
  </si>
  <si>
    <t>Boettcher</t>
  </si>
  <si>
    <t>Harold</t>
  </si>
  <si>
    <t>Bogaski</t>
  </si>
  <si>
    <t>Alex</t>
  </si>
  <si>
    <t>Bohon</t>
  </si>
  <si>
    <t>Boli</t>
  </si>
  <si>
    <t>Chris R</t>
  </si>
  <si>
    <t>Brook</t>
  </si>
  <si>
    <t>David</t>
  </si>
  <si>
    <t>Brownfield</t>
  </si>
  <si>
    <t>Chris</t>
  </si>
  <si>
    <t>Anderson (8)</t>
  </si>
  <si>
    <t>Campbell</t>
  </si>
  <si>
    <t>Carl David</t>
  </si>
  <si>
    <t>Catina</t>
  </si>
  <si>
    <t>Camporeale</t>
  </si>
  <si>
    <t>Sal</t>
  </si>
  <si>
    <t>Brakeman</t>
  </si>
  <si>
    <t>Signal Operator</t>
  </si>
  <si>
    <t>Dispatcher</t>
  </si>
  <si>
    <t>Engineer</t>
  </si>
  <si>
    <t>Weather</t>
  </si>
  <si>
    <t>Care</t>
  </si>
  <si>
    <t>George</t>
  </si>
  <si>
    <t>Clear</t>
  </si>
  <si>
    <t>Carroll</t>
  </si>
  <si>
    <t>Tim</t>
  </si>
  <si>
    <t>Overcast</t>
  </si>
  <si>
    <t xml:space="preserve">Casselberry </t>
  </si>
  <si>
    <t>Gina</t>
  </si>
  <si>
    <t>Billy Rueckert</t>
  </si>
  <si>
    <t>Chasco</t>
  </si>
  <si>
    <t>Rain</t>
  </si>
  <si>
    <t>Carmen</t>
  </si>
  <si>
    <t>Partly Cloudy</t>
  </si>
  <si>
    <t>Clark</t>
  </si>
  <si>
    <t>Ed</t>
  </si>
  <si>
    <t>Member's</t>
  </si>
  <si>
    <t>Brandt Wilkus</t>
  </si>
  <si>
    <t>Gray Lackey</t>
  </si>
  <si>
    <t>Fog</t>
  </si>
  <si>
    <t>Cobb</t>
  </si>
  <si>
    <t>James E</t>
  </si>
  <si>
    <t>Names</t>
  </si>
  <si>
    <t>Michael S MacLean</t>
  </si>
  <si>
    <t>Drizzle</t>
  </si>
  <si>
    <t>Conner</t>
  </si>
  <si>
    <t>Robert</t>
  </si>
  <si>
    <t>Hazy</t>
  </si>
  <si>
    <t>Connors</t>
  </si>
  <si>
    <t>Mark</t>
  </si>
  <si>
    <t xml:space="preserve">Snow </t>
  </si>
  <si>
    <t xml:space="preserve">Nicholas </t>
  </si>
  <si>
    <t>Nick Conner</t>
  </si>
  <si>
    <t>Ray Albers</t>
  </si>
  <si>
    <t>Sleet</t>
  </si>
  <si>
    <t>Veronica</t>
  </si>
  <si>
    <t>Richard Gtay</t>
  </si>
  <si>
    <t>Hail</t>
  </si>
  <si>
    <t>Andrea</t>
  </si>
  <si>
    <t>Freezing Rain</t>
  </si>
  <si>
    <t>Cook</t>
  </si>
  <si>
    <t>James R</t>
  </si>
  <si>
    <t>Crowley</t>
  </si>
  <si>
    <t>Bob</t>
  </si>
  <si>
    <t>DeGaetano</t>
  </si>
  <si>
    <t>Steve</t>
  </si>
  <si>
    <t>Darrell F</t>
  </si>
  <si>
    <t>DeWitt</t>
  </si>
  <si>
    <t>Nathan</t>
  </si>
  <si>
    <t>Erlene</t>
  </si>
  <si>
    <t>Dick</t>
  </si>
  <si>
    <t>David G</t>
  </si>
  <si>
    <t xml:space="preserve">Dick - Baenan </t>
  </si>
  <si>
    <t>Nancy</t>
  </si>
  <si>
    <t>Donoghue</t>
  </si>
  <si>
    <t>Mathew</t>
  </si>
  <si>
    <t>Duerst</t>
  </si>
  <si>
    <t>Leslie Cohen</t>
  </si>
  <si>
    <t>Clear SW 10mph</t>
  </si>
  <si>
    <t>Clear  SW 13mph</t>
  </si>
  <si>
    <t>Clear  SW 17 mph</t>
  </si>
  <si>
    <t>Clear SW 20 Gusts 31</t>
  </si>
  <si>
    <t>Dunn</t>
  </si>
  <si>
    <t>Ted</t>
  </si>
  <si>
    <t>Edwards</t>
  </si>
  <si>
    <t>Kevin</t>
  </si>
  <si>
    <t>Teresa</t>
  </si>
  <si>
    <t>Emmerson (63)</t>
  </si>
  <si>
    <t>Engineerland</t>
  </si>
  <si>
    <t>Nick</t>
  </si>
  <si>
    <t>Eschmann</t>
  </si>
  <si>
    <t xml:space="preserve">Gene </t>
  </si>
  <si>
    <t>Evers</t>
  </si>
  <si>
    <t>Randy</t>
  </si>
  <si>
    <t>Carol</t>
  </si>
  <si>
    <t>Ezzell, Jr</t>
  </si>
  <si>
    <t>Eugene W</t>
  </si>
  <si>
    <t>Fairbrother</t>
  </si>
  <si>
    <t>Craig</t>
  </si>
  <si>
    <t>Fairbrother - Gallan</t>
  </si>
  <si>
    <t>Cheryl</t>
  </si>
  <si>
    <t>Finger</t>
  </si>
  <si>
    <t>John Y</t>
  </si>
  <si>
    <t>Gagnon</t>
  </si>
  <si>
    <t>Giordano</t>
  </si>
  <si>
    <t>Karen</t>
  </si>
  <si>
    <t>Gladfelter</t>
  </si>
  <si>
    <t>Jack O.</t>
  </si>
  <si>
    <t>Donna</t>
  </si>
  <si>
    <t>Graham</t>
  </si>
  <si>
    <t>Dave</t>
  </si>
  <si>
    <t>Grajek</t>
  </si>
  <si>
    <t>Michael</t>
  </si>
  <si>
    <t>Grau</t>
  </si>
  <si>
    <t>Cindy</t>
  </si>
  <si>
    <t>Robert (Rob)</t>
  </si>
  <si>
    <t>Gray</t>
  </si>
  <si>
    <t>Harshbarger</t>
  </si>
  <si>
    <t>Gene</t>
  </si>
  <si>
    <t>Hoffman</t>
  </si>
  <si>
    <t>Darlene</t>
  </si>
  <si>
    <t>Horn</t>
  </si>
  <si>
    <t>John (Jay)</t>
  </si>
  <si>
    <t>M  Richard</t>
  </si>
  <si>
    <t>Kate</t>
  </si>
  <si>
    <t>Hussey</t>
  </si>
  <si>
    <t>Anita</t>
  </si>
  <si>
    <t>Hutchinson</t>
  </si>
  <si>
    <t>Diana</t>
  </si>
  <si>
    <t>Tom</t>
  </si>
  <si>
    <t>Hyman</t>
  </si>
  <si>
    <t>Gary</t>
  </si>
  <si>
    <t>Jatko</t>
  </si>
  <si>
    <t>James</t>
  </si>
  <si>
    <t>Jennings</t>
  </si>
  <si>
    <t>Evan</t>
  </si>
  <si>
    <t>Jessup</t>
  </si>
  <si>
    <t>Lester</t>
  </si>
  <si>
    <t>Cornelia</t>
  </si>
  <si>
    <t>Johnson</t>
  </si>
  <si>
    <t>Reid C</t>
  </si>
  <si>
    <t>Jack</t>
  </si>
  <si>
    <t>Johnson - Mitchell</t>
  </si>
  <si>
    <t>Johnston</t>
  </si>
  <si>
    <t>Greg</t>
  </si>
  <si>
    <t>Joseph (17)</t>
  </si>
  <si>
    <t>Joshua (14)</t>
  </si>
  <si>
    <t>Marnai</t>
  </si>
  <si>
    <t>Jones</t>
  </si>
  <si>
    <t>Wayne</t>
  </si>
  <si>
    <t>Joyner</t>
  </si>
  <si>
    <t>Vivian</t>
  </si>
  <si>
    <t>Kaplan</t>
  </si>
  <si>
    <t>Kearse</t>
  </si>
  <si>
    <t>Mike</t>
  </si>
  <si>
    <t>Kincheloe</t>
  </si>
  <si>
    <t>William</t>
  </si>
  <si>
    <t>Koss</t>
  </si>
  <si>
    <t>Linda</t>
  </si>
  <si>
    <t>Roger A</t>
  </si>
  <si>
    <t>Kotz</t>
  </si>
  <si>
    <t>Art</t>
  </si>
  <si>
    <t>Kreuzinger</t>
  </si>
  <si>
    <t>Thomas</t>
  </si>
  <si>
    <t>Kuttner 16</t>
  </si>
  <si>
    <t>Calvin</t>
  </si>
  <si>
    <t>Lackey</t>
  </si>
  <si>
    <t>M Gray</t>
  </si>
  <si>
    <t>Mack E</t>
  </si>
  <si>
    <t>Lasater</t>
  </si>
  <si>
    <t>Richard T</t>
  </si>
  <si>
    <t>Lathrop</t>
  </si>
  <si>
    <t>David D.</t>
  </si>
  <si>
    <t>Lindenmuth</t>
  </si>
  <si>
    <t>Matt</t>
  </si>
  <si>
    <t>Lucas</t>
  </si>
  <si>
    <t>Leon T</t>
  </si>
  <si>
    <t>MacLean</t>
  </si>
  <si>
    <t>Michael S</t>
  </si>
  <si>
    <t>Emma (2)</t>
  </si>
  <si>
    <t>Lindsay (4)</t>
  </si>
  <si>
    <t>Amy</t>
  </si>
  <si>
    <t>Macy</t>
  </si>
  <si>
    <t>Jonathan D.</t>
  </si>
  <si>
    <t>Majors, Jr</t>
  </si>
  <si>
    <t>Robert P</t>
  </si>
  <si>
    <t>Mangum</t>
  </si>
  <si>
    <t>James W</t>
  </si>
  <si>
    <t>Manhard</t>
  </si>
  <si>
    <t>Markham</t>
  </si>
  <si>
    <t>Felix</t>
  </si>
  <si>
    <t>Marks</t>
  </si>
  <si>
    <t>Kenneth</t>
  </si>
  <si>
    <t>Marshall</t>
  </si>
  <si>
    <t>Donald</t>
  </si>
  <si>
    <t>Martin</t>
  </si>
  <si>
    <t>Logan</t>
  </si>
  <si>
    <t>Mattson, Jr.</t>
  </si>
  <si>
    <t>Alan</t>
  </si>
  <si>
    <t>McElwaine</t>
  </si>
  <si>
    <t>McGraw</t>
  </si>
  <si>
    <t>McKinney</t>
  </si>
  <si>
    <t>Meade</t>
  </si>
  <si>
    <t>James B</t>
  </si>
  <si>
    <t>Meredith</t>
  </si>
  <si>
    <t>Jessica</t>
  </si>
  <si>
    <t>Russ</t>
  </si>
  <si>
    <t>Middour</t>
  </si>
  <si>
    <t>Brenda</t>
  </si>
  <si>
    <t>Middour, Jr</t>
  </si>
  <si>
    <t>Robert C</t>
  </si>
  <si>
    <t>Mills</t>
  </si>
  <si>
    <t>Joe</t>
  </si>
  <si>
    <t>Vickie</t>
  </si>
  <si>
    <t>Moody III</t>
  </si>
  <si>
    <t>Charles J</t>
  </si>
  <si>
    <t>Morck</t>
  </si>
  <si>
    <t>John F</t>
  </si>
  <si>
    <t>Debbie</t>
  </si>
  <si>
    <t>Morrison</t>
  </si>
  <si>
    <t>Robert R</t>
  </si>
  <si>
    <t>Muller</t>
  </si>
  <si>
    <t>Pam</t>
  </si>
  <si>
    <t>Naismith</t>
  </si>
  <si>
    <t>Joseph</t>
  </si>
  <si>
    <t>Newton</t>
  </si>
  <si>
    <t>Walter R. (Bob)</t>
  </si>
  <si>
    <t>Northcutt</t>
  </si>
  <si>
    <t>Ralph W</t>
  </si>
  <si>
    <t>Oberklein</t>
  </si>
  <si>
    <t>Dan</t>
  </si>
  <si>
    <t>Obermiller</t>
  </si>
  <si>
    <t>Kyle</t>
  </si>
  <si>
    <t>Olsen</t>
  </si>
  <si>
    <t>Marian</t>
  </si>
  <si>
    <t>Pace</t>
  </si>
  <si>
    <t>Nicholas</t>
  </si>
  <si>
    <t>Parker</t>
  </si>
  <si>
    <t>Pate (Whitlock)</t>
  </si>
  <si>
    <t>Davette</t>
  </si>
  <si>
    <t>Elle (18)</t>
  </si>
  <si>
    <t>Pate(26)</t>
  </si>
  <si>
    <t>Joey</t>
  </si>
  <si>
    <t>Payne</t>
  </si>
  <si>
    <t>Peterson, Jr</t>
  </si>
  <si>
    <t>Stephen G</t>
  </si>
  <si>
    <t>Portzer</t>
  </si>
  <si>
    <t>Jeffrey</t>
  </si>
  <si>
    <t>Portzet (Thomas)</t>
  </si>
  <si>
    <t>Janel</t>
  </si>
  <si>
    <t>Reagan, III</t>
  </si>
  <si>
    <t>James A</t>
  </si>
  <si>
    <t>Richman</t>
  </si>
  <si>
    <t>Robertson</t>
  </si>
  <si>
    <t>Galen</t>
  </si>
  <si>
    <t>Robinson</t>
  </si>
  <si>
    <t>Root</t>
  </si>
  <si>
    <t>Rosenbaum</t>
  </si>
  <si>
    <t>Eleanor</t>
  </si>
  <si>
    <t>Roth (67)</t>
  </si>
  <si>
    <t>Tom (67)</t>
  </si>
  <si>
    <t>Roule</t>
  </si>
  <si>
    <t>Barbara</t>
  </si>
  <si>
    <t>Royal</t>
  </si>
  <si>
    <t>Wes</t>
  </si>
  <si>
    <t>Elizabeth</t>
  </si>
  <si>
    <t>Rueckert</t>
  </si>
  <si>
    <t>Bill</t>
  </si>
  <si>
    <t>Sadler</t>
  </si>
  <si>
    <t>Will</t>
  </si>
  <si>
    <t>Saltsgaver (18)</t>
  </si>
  <si>
    <t>Daniel</t>
  </si>
  <si>
    <t>Saltsgaver (21)</t>
  </si>
  <si>
    <t>Seymour</t>
  </si>
  <si>
    <t>Kathy</t>
  </si>
  <si>
    <t>Shanklin</t>
  </si>
  <si>
    <t>Jule</t>
  </si>
  <si>
    <t>Shimpi</t>
  </si>
  <si>
    <t>Aidam</t>
  </si>
  <si>
    <t>Siegl</t>
  </si>
  <si>
    <t>Brendan</t>
  </si>
  <si>
    <t>Adelaide</t>
  </si>
  <si>
    <t xml:space="preserve">Chris  </t>
  </si>
  <si>
    <t>Slaughter</t>
  </si>
  <si>
    <t>Joseph B</t>
  </si>
  <si>
    <t>Tammy Krause</t>
  </si>
  <si>
    <t>Slugg</t>
  </si>
  <si>
    <t>Pete</t>
  </si>
  <si>
    <t>Smith</t>
  </si>
  <si>
    <t>Scott T</t>
  </si>
  <si>
    <t>Speight</t>
  </si>
  <si>
    <t>Staller</t>
  </si>
  <si>
    <t>Stevens</t>
  </si>
  <si>
    <t>Stirewalt</t>
  </si>
  <si>
    <t>Charles</t>
  </si>
  <si>
    <t>Stocum</t>
  </si>
  <si>
    <t>Sullivan</t>
  </si>
  <si>
    <t>Luke</t>
  </si>
  <si>
    <t>Sumerell</t>
  </si>
  <si>
    <t>Jimmy</t>
  </si>
  <si>
    <t>Szpunar</t>
  </si>
  <si>
    <t>Taylor</t>
  </si>
  <si>
    <t>Eddie</t>
  </si>
  <si>
    <t>Tilley</t>
  </si>
  <si>
    <t>Christopher H</t>
  </si>
  <si>
    <t>Mikayla</t>
  </si>
  <si>
    <t>Traylor</t>
  </si>
  <si>
    <t>Glenn O</t>
  </si>
  <si>
    <t xml:space="preserve">Janet </t>
  </si>
  <si>
    <t>Tredway</t>
  </si>
  <si>
    <t>Suzanne</t>
  </si>
  <si>
    <t>Vann</t>
  </si>
  <si>
    <t>Vargas II</t>
  </si>
  <si>
    <t>Jose</t>
  </si>
  <si>
    <t>Varney</t>
  </si>
  <si>
    <t>R. Victor</t>
  </si>
  <si>
    <t>Walkins</t>
  </si>
  <si>
    <t>Deborah</t>
  </si>
  <si>
    <t>Ward</t>
  </si>
  <si>
    <t>Cliff</t>
  </si>
  <si>
    <t>Cooper</t>
  </si>
  <si>
    <t>Weeks</t>
  </si>
  <si>
    <t>Joanthan</t>
  </si>
  <si>
    <t>West</t>
  </si>
  <si>
    <t>Sranley</t>
  </si>
  <si>
    <t>Whitten</t>
  </si>
  <si>
    <t>Jim</t>
  </si>
  <si>
    <t>Wilkins</t>
  </si>
  <si>
    <t>Percy</t>
  </si>
  <si>
    <t>Wilkus</t>
  </si>
  <si>
    <t>Brandt</t>
  </si>
  <si>
    <t>Winchell</t>
  </si>
  <si>
    <t>Woodard</t>
  </si>
  <si>
    <t>Workman</t>
  </si>
  <si>
    <t>Martha</t>
  </si>
  <si>
    <t xml:space="preserve">Wright </t>
  </si>
  <si>
    <t>Williams</t>
  </si>
  <si>
    <t>Wallace W</t>
  </si>
  <si>
    <t>10:38</t>
  </si>
  <si>
    <t>12:01</t>
  </si>
  <si>
    <t>12:12</t>
  </si>
  <si>
    <t>10:59</t>
  </si>
  <si>
    <t>12:49</t>
  </si>
  <si>
    <t>Daily Total</t>
  </si>
  <si>
    <t>11:30</t>
  </si>
  <si>
    <t>1:00</t>
  </si>
  <si>
    <t>2:30</t>
  </si>
  <si>
    <t>5:30</t>
  </si>
  <si>
    <t>2:23</t>
  </si>
  <si>
    <t>3:57</t>
  </si>
  <si>
    <t>2:35</t>
  </si>
  <si>
    <t>4:09</t>
  </si>
  <si>
    <t>11:54</t>
  </si>
  <si>
    <t>2:43</t>
  </si>
  <si>
    <t>4:16</t>
  </si>
  <si>
    <t>5:51</t>
  </si>
  <si>
    <t>1:38</t>
  </si>
  <si>
    <t>3:03</t>
  </si>
  <si>
    <t>4:33</t>
  </si>
  <si>
    <t>6:09</t>
  </si>
  <si>
    <t>12:24</t>
  </si>
  <si>
    <t>3:12</t>
  </si>
  <si>
    <t>4:43</t>
  </si>
  <si>
    <t>6:18</t>
  </si>
  <si>
    <t>12:36</t>
  </si>
  <si>
    <t>1:58</t>
  </si>
  <si>
    <t>3:22</t>
  </si>
  <si>
    <t>4:55</t>
  </si>
  <si>
    <t>6:28</t>
  </si>
  <si>
    <t>clear</t>
  </si>
  <si>
    <t>64 Deg</t>
  </si>
  <si>
    <t>72 deg</t>
  </si>
  <si>
    <t>75 deg</t>
  </si>
  <si>
    <t>69 deg</t>
  </si>
  <si>
    <t>67 deg</t>
  </si>
  <si>
    <t>Wednesday Ride</t>
  </si>
  <si>
    <t>engineers</t>
  </si>
  <si>
    <t>Gene Ezzel</t>
  </si>
  <si>
    <t>10:43</t>
  </si>
  <si>
    <t>11:25</t>
  </si>
  <si>
    <t>Chris Boli</t>
  </si>
  <si>
    <t xml:space="preserve">Brakeman:  </t>
  </si>
  <si>
    <t>2:00</t>
  </si>
  <si>
    <t>12:29</t>
  </si>
  <si>
    <t>2:01</t>
  </si>
  <si>
    <t>11:12</t>
  </si>
  <si>
    <t>2:11</t>
  </si>
  <si>
    <t>11:20</t>
  </si>
  <si>
    <t>11:37</t>
  </si>
  <si>
    <t>1:07</t>
  </si>
  <si>
    <t>11:45</t>
  </si>
  <si>
    <t>11:55</t>
  </si>
  <si>
    <t>1:25</t>
  </si>
  <si>
    <t>2:58</t>
  </si>
  <si>
    <t>Gene Ezell</t>
  </si>
  <si>
    <t>Don Marshall</t>
  </si>
  <si>
    <t>SCDSDsd</t>
  </si>
  <si>
    <t>3:30</t>
  </si>
  <si>
    <t>5:00</t>
  </si>
  <si>
    <t>3:32</t>
  </si>
  <si>
    <t>5:01</t>
  </si>
  <si>
    <t>2:13</t>
  </si>
  <si>
    <t>3:42</t>
  </si>
  <si>
    <t>5:13</t>
  </si>
  <si>
    <t>3:49</t>
  </si>
  <si>
    <t>5:21</t>
  </si>
  <si>
    <t>2:41</t>
  </si>
  <si>
    <t>4:07</t>
  </si>
  <si>
    <t>5:39</t>
  </si>
  <si>
    <t>2:49</t>
  </si>
  <si>
    <t>5:48</t>
  </si>
  <si>
    <t>12:04</t>
  </si>
  <si>
    <t>3:00</t>
  </si>
  <si>
    <t>6:00</t>
  </si>
  <si>
    <t>Rob</t>
  </si>
  <si>
    <t>cloudy</t>
  </si>
  <si>
    <t>Hop into Spring</t>
  </si>
  <si>
    <t>11:02</t>
  </si>
  <si>
    <t>2:03</t>
  </si>
  <si>
    <t>5:02</t>
  </si>
  <si>
    <t>12:40</t>
  </si>
  <si>
    <t>2:15</t>
  </si>
  <si>
    <t>5:11</t>
  </si>
  <si>
    <t>3:51</t>
  </si>
  <si>
    <t>1:09</t>
  </si>
  <si>
    <t>4:14</t>
  </si>
  <si>
    <t>5:44</t>
  </si>
  <si>
    <t>11:51</t>
  </si>
  <si>
    <t>1:16</t>
  </si>
  <si>
    <t>1:27</t>
  </si>
  <si>
    <t>3:06</t>
  </si>
  <si>
    <t>6:04</t>
  </si>
  <si>
    <t>11:16</t>
  </si>
  <si>
    <t>11:36</t>
  </si>
  <si>
    <t>Brew  'n' Chew</t>
  </si>
  <si>
    <t xml:space="preserve">Ray </t>
  </si>
  <si>
    <t>]</t>
  </si>
  <si>
    <t>Partly Sunny  Winds Calm</t>
  </si>
  <si>
    <t>1:19</t>
  </si>
  <si>
    <t>1:37</t>
  </si>
  <si>
    <t>1:44</t>
  </si>
  <si>
    <t>1:56</t>
  </si>
  <si>
    <t>Partly Cloudy  Winds Calm</t>
  </si>
  <si>
    <t>3:17</t>
  </si>
  <si>
    <t>3:26</t>
  </si>
  <si>
    <t>04:01</t>
  </si>
  <si>
    <t>Hazy  Winds Calm</t>
  </si>
  <si>
    <t>4:11</t>
  </si>
  <si>
    <t>4:19</t>
  </si>
  <si>
    <t>4:39</t>
  </si>
  <si>
    <t>4:47</t>
  </si>
  <si>
    <t>4:56</t>
  </si>
  <si>
    <t>6:10</t>
  </si>
  <si>
    <t>.</t>
  </si>
  <si>
    <t>11:05</t>
  </si>
  <si>
    <t>11:50</t>
  </si>
  <si>
    <t>12:33</t>
  </si>
  <si>
    <t>12:42</t>
  </si>
  <si>
    <t>Sunny Winds Calm</t>
  </si>
  <si>
    <t>10:33</t>
  </si>
  <si>
    <t>10:49</t>
  </si>
  <si>
    <t>11:08</t>
  </si>
  <si>
    <t>10:40</t>
  </si>
  <si>
    <t>partly cloudy</t>
  </si>
  <si>
    <t>Brew 'n' Chew</t>
  </si>
  <si>
    <t xml:space="preserve">   </t>
  </si>
  <si>
    <t>Partly Cloudy Winds Calm</t>
  </si>
  <si>
    <t xml:space="preserve">1:12 </t>
  </si>
  <si>
    <t xml:space="preserve">1:02 </t>
  </si>
  <si>
    <t>1:49</t>
  </si>
  <si>
    <t>4:45</t>
  </si>
  <si>
    <t>3:09</t>
  </si>
  <si>
    <t>3:16</t>
  </si>
  <si>
    <t>4:38</t>
  </si>
  <si>
    <t>Fair Winds Calm</t>
  </si>
  <si>
    <t>5:31</t>
  </si>
  <si>
    <t>5:40</t>
  </si>
  <si>
    <t>6:07</t>
  </si>
  <si>
    <t>6:14</t>
  </si>
  <si>
    <t>6:21</t>
  </si>
  <si>
    <t>Charter Train</t>
  </si>
  <si>
    <t>10:41</t>
  </si>
  <si>
    <t>11:28</t>
  </si>
  <si>
    <t>Cloudy  Winds calm</t>
  </si>
  <si>
    <t>10:58</t>
  </si>
  <si>
    <t>11:19</t>
  </si>
  <si>
    <t>11:40</t>
  </si>
  <si>
    <t>12:46</t>
  </si>
  <si>
    <t>12:55</t>
  </si>
  <si>
    <t>1:17</t>
  </si>
  <si>
    <t>11:49</t>
  </si>
  <si>
    <t>1:32</t>
  </si>
  <si>
    <t>2:05</t>
  </si>
  <si>
    <t>2:26</t>
  </si>
  <si>
    <t>2:46</t>
  </si>
  <si>
    <t>2:54</t>
  </si>
  <si>
    <t>Cloudy     Winds calm</t>
  </si>
  <si>
    <t>Fpaul</t>
  </si>
  <si>
    <t>Paul Emmerson</t>
  </si>
  <si>
    <t>11:11</t>
  </si>
  <si>
    <t>Last Name</t>
  </si>
  <si>
    <t>First</t>
  </si>
  <si>
    <t>England</t>
  </si>
  <si>
    <t>ADD April 17, 2021</t>
  </si>
  <si>
    <t>Caseber</t>
  </si>
  <si>
    <t>Koprowski</t>
  </si>
  <si>
    <t>Theresa</t>
  </si>
  <si>
    <t>Kyra</t>
  </si>
  <si>
    <t>Brian</t>
  </si>
  <si>
    <t>Rich</t>
  </si>
  <si>
    <t>Grey</t>
  </si>
  <si>
    <t>Sanders</t>
  </si>
  <si>
    <t xml:space="preserve">New applicant -need member appoval </t>
  </si>
  <si>
    <t>On Ballot: 7/17/2021</t>
  </si>
  <si>
    <t>Did not Renewed</t>
  </si>
  <si>
    <t>Rousseau</t>
  </si>
  <si>
    <t>Cameron</t>
  </si>
  <si>
    <t>Roger</t>
  </si>
  <si>
    <t>McGrady</t>
  </si>
  <si>
    <t>Mickey</t>
  </si>
  <si>
    <t>Forbes</t>
  </si>
  <si>
    <t>Jake</t>
  </si>
  <si>
    <t>Lorraine</t>
  </si>
  <si>
    <t>Pearlman</t>
  </si>
  <si>
    <t>Larry</t>
  </si>
  <si>
    <t>Reevy</t>
  </si>
  <si>
    <t>Tony</t>
  </si>
  <si>
    <t>Chris D</t>
  </si>
  <si>
    <t>Lisa</t>
  </si>
  <si>
    <t>Weaver (Reevy)</t>
  </si>
  <si>
    <t>Caoline</t>
  </si>
  <si>
    <t>Eberle</t>
  </si>
  <si>
    <t>Roberts</t>
  </si>
  <si>
    <t>Josh</t>
  </si>
  <si>
    <t>Hill</t>
  </si>
  <si>
    <t>Roth</t>
  </si>
  <si>
    <t>Glenn</t>
  </si>
  <si>
    <t>Scott (Shiho)</t>
  </si>
  <si>
    <t>Hooks</t>
  </si>
  <si>
    <t>Tomlinson</t>
  </si>
  <si>
    <t>Doug</t>
  </si>
  <si>
    <t>Fair  Winds E 3 mph</t>
  </si>
  <si>
    <t>1:03</t>
  </si>
  <si>
    <t>1:45</t>
  </si>
  <si>
    <t>1:55</t>
  </si>
  <si>
    <t>2:36</t>
  </si>
  <si>
    <t>4:01</t>
  </si>
  <si>
    <t>4:40</t>
  </si>
  <si>
    <t>4:49</t>
  </si>
  <si>
    <t>6:19</t>
  </si>
  <si>
    <t>6:31</t>
  </si>
  <si>
    <t>Fair  Winds Calm</t>
  </si>
  <si>
    <t>1445</t>
  </si>
  <si>
    <t>1830</t>
  </si>
  <si>
    <t>1945</t>
  </si>
  <si>
    <t>nb-1686  sb-671</t>
  </si>
  <si>
    <t xml:space="preserve"> nb- R. koss sb-G. Ezzel</t>
  </si>
  <si>
    <t>2:47 PM</t>
  </si>
  <si>
    <t>2:58 PM</t>
  </si>
  <si>
    <t>3:07 PM</t>
  </si>
  <si>
    <t>3:13 PM</t>
  </si>
  <si>
    <t>3:20 pm</t>
  </si>
  <si>
    <t>1:00 PM</t>
  </si>
  <si>
    <t>nb-J. Mills sb- Ezzel</t>
  </si>
  <si>
    <t>4:01 PM</t>
  </si>
  <si>
    <t>4:11 PM</t>
  </si>
  <si>
    <t>1715</t>
  </si>
  <si>
    <t>4:27 PM</t>
  </si>
  <si>
    <t>4:20 PM</t>
  </si>
  <si>
    <t>4:34 PM</t>
  </si>
  <si>
    <t>3:29 PM</t>
  </si>
  <si>
    <t>4:36 PM</t>
  </si>
  <si>
    <t>5:19 PM</t>
  </si>
  <si>
    <t>Cloudy winds calm</t>
  </si>
  <si>
    <t>5:30 PM</t>
  </si>
  <si>
    <t>Track or Treat  Day 1</t>
  </si>
  <si>
    <t>5:40PM</t>
  </si>
  <si>
    <t>5:46 PM</t>
  </si>
  <si>
    <t>5:54PM</t>
  </si>
  <si>
    <t>Kyle Obermiller</t>
  </si>
  <si>
    <t>6:06 PM</t>
  </si>
  <si>
    <t>nb-H. Boettcher sb J.Morck</t>
  </si>
  <si>
    <t>6:30 PM</t>
  </si>
  <si>
    <t>6:42 PM</t>
  </si>
  <si>
    <t>6:55 PM</t>
  </si>
  <si>
    <t>7:06 PM</t>
  </si>
  <si>
    <t>6:59 PM</t>
  </si>
  <si>
    <t>7:15 PM</t>
  </si>
  <si>
    <t>8:00 PM</t>
  </si>
  <si>
    <t>D. Brook</t>
  </si>
  <si>
    <t>D. Broock R. Koss</t>
  </si>
  <si>
    <t>8:16 PM</t>
  </si>
  <si>
    <t>8:11 PM</t>
  </si>
  <si>
    <t>8:26 PM</t>
  </si>
  <si>
    <t>8:58 PM</t>
  </si>
  <si>
    <t>8:36 PM</t>
  </si>
  <si>
    <t>Ghost Train</t>
  </si>
  <si>
    <t>Fair Wnds calm</t>
  </si>
  <si>
    <t>Cloudy  Winds  fr West 5mph</t>
  </si>
  <si>
    <t>Light Rain Winds Calm</t>
  </si>
  <si>
    <t>nb-J. Mills   sb-G. Ezzel</t>
  </si>
  <si>
    <t>Track or Treat  Day 2</t>
  </si>
  <si>
    <t>J.Mills nb  G. Ezzell sb</t>
  </si>
  <si>
    <t>J. Millsnb  G. Ezzell sb</t>
  </si>
  <si>
    <t>J. Mills nb  J. Morck sb</t>
  </si>
  <si>
    <t>Sunny Winds S 3 mph</t>
  </si>
  <si>
    <t>3:13</t>
  </si>
  <si>
    <t>3:23</t>
  </si>
  <si>
    <t>12:53</t>
  </si>
  <si>
    <t>4:03</t>
  </si>
  <si>
    <t>Sunny Winds S 2 mph</t>
  </si>
  <si>
    <t>4:18</t>
  </si>
  <si>
    <t>4:25</t>
  </si>
  <si>
    <t>5:19</t>
  </si>
  <si>
    <t>5:25</t>
  </si>
  <si>
    <t>5:36</t>
  </si>
  <si>
    <t>5:52</t>
  </si>
  <si>
    <t>6:02</t>
  </si>
  <si>
    <t>3:35</t>
  </si>
  <si>
    <t>6:33</t>
  </si>
  <si>
    <t>6:42</t>
  </si>
  <si>
    <t>6:52</t>
  </si>
  <si>
    <t>6:55</t>
  </si>
  <si>
    <t>7:06</t>
  </si>
  <si>
    <t>7:17</t>
  </si>
  <si>
    <t>7:50</t>
  </si>
  <si>
    <t>8:02</t>
  </si>
  <si>
    <t>8:11</t>
  </si>
  <si>
    <t>8:25</t>
  </si>
  <si>
    <t>8:15</t>
  </si>
  <si>
    <t>clear    calm</t>
  </si>
  <si>
    <t>clear  calm</t>
  </si>
  <si>
    <t>8:38</t>
  </si>
  <si>
    <t>8:39</t>
  </si>
  <si>
    <t>8:30</t>
  </si>
  <si>
    <t>8:51</t>
  </si>
  <si>
    <t>Jay Horn     Riger Koss</t>
  </si>
  <si>
    <t>1:08</t>
  </si>
  <si>
    <t>1:26</t>
  </si>
  <si>
    <t>Horse &amp; Buddy Charter</t>
  </si>
  <si>
    <t>12:54</t>
  </si>
  <si>
    <t>Halloween Day 3</t>
  </si>
  <si>
    <t>NB Boettcher SB Albers</t>
  </si>
  <si>
    <t>NB Boettcher SB Morck</t>
  </si>
  <si>
    <t>2:47</t>
  </si>
  <si>
    <t>3:11</t>
  </si>
  <si>
    <t>3:19</t>
  </si>
  <si>
    <t>Cloudy Wind Calm</t>
  </si>
  <si>
    <t>4:27</t>
  </si>
  <si>
    <t>4:37</t>
  </si>
  <si>
    <t>4:46</t>
  </si>
  <si>
    <t>5:20</t>
  </si>
  <si>
    <t>5:38</t>
  </si>
  <si>
    <t>6:01</t>
  </si>
  <si>
    <t xml:space="preserve">  </t>
  </si>
  <si>
    <t>6:43</t>
  </si>
  <si>
    <t>Chris  Tilley</t>
  </si>
  <si>
    <t>7:16</t>
  </si>
  <si>
    <t>7:07</t>
  </si>
  <si>
    <t>6:57</t>
  </si>
  <si>
    <t>7:47</t>
  </si>
  <si>
    <t>7:57</t>
  </si>
  <si>
    <t>Gary Walkins</t>
  </si>
  <si>
    <t>8:23</t>
  </si>
  <si>
    <t>8:12</t>
  </si>
  <si>
    <t>8:33</t>
  </si>
  <si>
    <t>Cloudy Winds 5mph fr S</t>
  </si>
  <si>
    <r>
      <t xml:space="preserve">Horse and Buddy- </t>
    </r>
    <r>
      <rPr>
        <b/>
        <sz val="14"/>
        <color rgb="FF000000"/>
        <rFont val="Calibri"/>
        <family val="2"/>
      </rPr>
      <t>Wellls Fargo Advisors</t>
    </r>
  </si>
  <si>
    <t>10:39</t>
  </si>
  <si>
    <t>\</t>
  </si>
  <si>
    <r>
      <t xml:space="preserve"> 2021 Schedule and Ridership</t>
    </r>
    <r>
      <rPr>
        <sz val="12"/>
        <color rgb="FF000000"/>
        <rFont val="Calibri"/>
        <family val="2"/>
        <charset val="1"/>
      </rPr>
      <t xml:space="preserve"> Revised 11/19</t>
    </r>
  </si>
  <si>
    <t>11:06</t>
  </si>
  <si>
    <t>0930</t>
  </si>
  <si>
    <t xml:space="preserve">                   </t>
  </si>
  <si>
    <t>Matt Lindenmuth</t>
  </si>
  <si>
    <t>Cloudy  Winds Calm</t>
  </si>
  <si>
    <t>9:34</t>
  </si>
  <si>
    <t>9:44</t>
  </si>
  <si>
    <t>9:51</t>
  </si>
  <si>
    <t>10:10</t>
  </si>
  <si>
    <t>10:21</t>
  </si>
  <si>
    <t>12:03</t>
  </si>
  <si>
    <t>12:50</t>
  </si>
  <si>
    <t>1:35</t>
  </si>
  <si>
    <t>2:17</t>
  </si>
  <si>
    <t>2:25</t>
  </si>
  <si>
    <t>3:43</t>
  </si>
  <si>
    <t xml:space="preserve"> 3:50</t>
  </si>
  <si>
    <t>Jay Horn  John Morck</t>
  </si>
  <si>
    <t>Sunny Winds 2mph</t>
  </si>
  <si>
    <t>9:40</t>
  </si>
  <si>
    <t>9:50</t>
  </si>
  <si>
    <t>9:57</t>
  </si>
  <si>
    <t>Nate DeWitt</t>
  </si>
  <si>
    <t>10:16</t>
  </si>
  <si>
    <t>Partly Cloudy Winds 2 mph</t>
  </si>
  <si>
    <t>Cloudy Winds 3 mph</t>
  </si>
  <si>
    <t>12:32</t>
  </si>
  <si>
    <t>12:43</t>
  </si>
  <si>
    <t>12:52</t>
  </si>
  <si>
    <t>2:06</t>
  </si>
  <si>
    <t>Cloudy Winds Calm</t>
  </si>
  <si>
    <t>3:44</t>
  </si>
  <si>
    <t>4:26</t>
  </si>
  <si>
    <t>9:32</t>
  </si>
  <si>
    <t>9:42</t>
  </si>
  <si>
    <t>10:12</t>
  </si>
  <si>
    <t>10:20</t>
  </si>
  <si>
    <t>10:29</t>
  </si>
  <si>
    <t>12:37</t>
  </si>
  <si>
    <t>1:28</t>
  </si>
  <si>
    <t>Cloudy  Wind gusts 10</t>
  </si>
  <si>
    <t>2:10</t>
  </si>
  <si>
    <t>2:19</t>
  </si>
  <si>
    <t>2:37</t>
  </si>
  <si>
    <t>Cloudy  Windgusts 9</t>
  </si>
  <si>
    <t>3:41</t>
  </si>
  <si>
    <t>3:50</t>
  </si>
  <si>
    <t>Kylw Obermiller</t>
  </si>
  <si>
    <t>10:09</t>
  </si>
  <si>
    <t>10:25</t>
  </si>
  <si>
    <t>1134</t>
  </si>
  <si>
    <t>11:39</t>
  </si>
  <si>
    <t>1235</t>
  </si>
  <si>
    <t>Train 1235  was a special train to the William Brooks memorial.</t>
  </si>
  <si>
    <t>1:29</t>
  </si>
  <si>
    <t>2:18</t>
  </si>
  <si>
    <t>2:52</t>
  </si>
  <si>
    <t>Ar Brooks' Memorial</t>
  </si>
  <si>
    <t>Lv Brook's Memorial</t>
  </si>
  <si>
    <t>Ar Bonsal Yard</t>
  </si>
  <si>
    <t>4:06</t>
  </si>
  <si>
    <t>4:23</t>
  </si>
  <si>
    <t>NA</t>
  </si>
  <si>
    <t>11:48</t>
  </si>
  <si>
    <t>123:05</t>
  </si>
  <si>
    <t>4:31</t>
  </si>
  <si>
    <t>9:31</t>
  </si>
  <si>
    <t>9:47</t>
  </si>
  <si>
    <t>10:06</t>
  </si>
  <si>
    <t>10:14</t>
  </si>
  <si>
    <t>10:23</t>
  </si>
  <si>
    <t>Light Rain  Winds Calm</t>
  </si>
  <si>
    <t>12:39</t>
  </si>
  <si>
    <t>*</t>
  </si>
  <si>
    <t>1:21</t>
  </si>
  <si>
    <t>2:38</t>
  </si>
  <si>
    <t>4:08</t>
  </si>
  <si>
    <t>9:30</t>
  </si>
  <si>
    <t>10:02</t>
  </si>
  <si>
    <t>10:19</t>
  </si>
  <si>
    <t>Rain Winds Calm</t>
  </si>
  <si>
    <t>1:02</t>
  </si>
  <si>
    <t>2:44</t>
  </si>
  <si>
    <t>Rain Wind Gusts 5</t>
  </si>
  <si>
    <t>Rain  Wind Gusts 7</t>
  </si>
  <si>
    <t>3:39</t>
  </si>
  <si>
    <t>2:53</t>
  </si>
  <si>
    <t>4:30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</si>
</sst>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/dd/yy;@"/>
    <numFmt numFmtId="165" formatCode="m/d;@"/>
    <numFmt numFmtId="166" formatCode="dddd&quot;, &quot;mmmm\ dd&quot;, &quot;yyyy"/>
    <numFmt numFmtId="167" formatCode="hh:mm\ AM/PM"/>
    <numFmt numFmtId="168" formatCode="hh:mm:ss\ AM/PM"/>
    <numFmt numFmtId="169" formatCode="h:mm\ AM/PM;@"/>
    <numFmt numFmtId="170" formatCode="[$-409]h:mm\ AM/PM;@"/>
  </numFmts>
  <fonts count="56" x14ac:knownFonts="1">
    <font>
      <sz val="11"/>
      <color rgb="FF000000"/>
      <name val="Calibri"/>
      <family val="2"/>
      <charset val="1"/>
    </font>
    <font>
      <sz val="2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trike/>
      <sz val="11"/>
      <color rgb="FF000000"/>
      <name val="Calibri"/>
      <family val="2"/>
      <charset val="1"/>
    </font>
    <font>
      <strike/>
      <sz val="12"/>
      <color rgb="FF000000"/>
      <name val="Calibri"/>
      <family val="2"/>
      <charset val="1"/>
    </font>
    <font>
      <strike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2"/>
      <color rgb="FF000000"/>
      <name val="Cambria"/>
      <family val="1"/>
      <charset val="1"/>
    </font>
    <font>
      <b/>
      <sz val="12"/>
      <color rgb="FF000000"/>
      <name val="Cambria"/>
      <family val="1"/>
      <charset val="1"/>
    </font>
    <font>
      <b/>
      <i/>
      <sz val="2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8"/>
      <color rgb="FF000000"/>
      <name val="Times New Roman"/>
      <family val="1"/>
      <charset val="1"/>
    </font>
    <font>
      <sz val="16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20"/>
      <color rgb="FF000000"/>
      <name val="Wingdings 2"/>
      <family val="1"/>
      <charset val="2"/>
    </font>
    <font>
      <i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5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1"/>
      <name val="Arial"/>
      <family val="2"/>
      <charset val="1"/>
    </font>
    <font>
      <b/>
      <sz val="20"/>
      <color rgb="FF000000"/>
      <name val="Cambria"/>
      <family val="1"/>
      <charset val="1"/>
    </font>
    <font>
      <sz val="20"/>
      <color rgb="FF000000"/>
      <name val="Cambria"/>
      <family val="1"/>
      <charset val="1"/>
    </font>
    <font>
      <b/>
      <sz val="20"/>
      <color rgb="FF000000"/>
      <name val="Wingdings 2"/>
      <family val="1"/>
      <charset val="2"/>
    </font>
    <font>
      <sz val="9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2"/>
      <name val="Calibri"/>
      <family val="2"/>
      <charset val="1"/>
    </font>
    <font>
      <b/>
      <i/>
      <sz val="20"/>
      <color rgb="FF000000"/>
      <name val="Calibri"/>
      <family val="2"/>
      <scheme val="minor"/>
    </font>
    <font>
      <sz val="14"/>
      <color rgb="FF000000"/>
      <name val="Calibri"/>
      <family val="2"/>
    </font>
    <font>
      <b/>
      <sz val="16"/>
      <color rgb="FF000000"/>
      <name val="Times New Roman"/>
      <family val="1"/>
      <charset val="1"/>
    </font>
    <font>
      <b/>
      <sz val="20"/>
      <color rgb="FF000000"/>
      <name val="Times New Roman"/>
      <family val="1"/>
    </font>
    <font>
      <b/>
      <sz val="20"/>
      <color rgb="FF000000"/>
      <name val="Calibri"/>
      <family val="2"/>
    </font>
    <font>
      <b/>
      <sz val="16"/>
      <color rgb="FF000000"/>
      <name val="Calibri"/>
      <family val="2"/>
    </font>
    <font>
      <b/>
      <i/>
      <sz val="20"/>
      <color rgb="FF000000"/>
      <name val="Times New Roman"/>
      <family val="1"/>
    </font>
    <font>
      <b/>
      <sz val="28"/>
      <color rgb="FF000000"/>
      <name val="Times New Roman"/>
      <family val="1"/>
      <charset val="1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24"/>
      <color rgb="FF000000"/>
      <name val="Times New Roman"/>
      <family val="1"/>
      <charset val="1"/>
    </font>
    <font>
      <sz val="24"/>
      <color rgb="FF000000"/>
      <name val="Calibri"/>
      <family val="2"/>
      <charset val="1"/>
    </font>
    <font>
      <b/>
      <sz val="14"/>
      <color rgb="FF000000"/>
      <name val="Calibri"/>
      <family val="2"/>
    </font>
    <font>
      <b/>
      <sz val="1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EEEEEE"/>
      </patternFill>
    </fill>
    <fill>
      <patternFill patternType="solid">
        <fgColor rgb="FFEEEEEE"/>
        <bgColor rgb="FFFFFFCC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5">
    <xf numFmtId="0" fontId="0" fillId="0" borderId="0"/>
    <xf numFmtId="0" fontId="29" fillId="0" borderId="0"/>
    <xf numFmtId="0" fontId="45" fillId="0" borderId="0"/>
    <xf numFmtId="0" fontId="45" fillId="0" borderId="0"/>
    <xf numFmtId="0" fontId="50" fillId="0" borderId="0" applyNumberFormat="0" applyFill="0" applyBorder="0" applyAlignment="0" applyProtection="0"/>
  </cellStyleXfs>
  <cellXfs count="376">
    <xf numFmtId="0" fontId="0" fillId="0" borderId="0" xfId="0"/>
    <xf numFmtId="164" fontId="0" fillId="0" borderId="0" xfId="0" applyNumberFormat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164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2" xfId="0" applyNumberFormat="1" applyBorder="1"/>
    <xf numFmtId="165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" fontId="0" fillId="0" borderId="2" xfId="0" applyNumberFormat="1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1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right"/>
    </xf>
    <xf numFmtId="1" fontId="0" fillId="0" borderId="5" xfId="0" applyNumberFormat="1" applyBorder="1" applyAlignment="1">
      <alignment horizontal="center"/>
    </xf>
    <xf numFmtId="0" fontId="0" fillId="0" borderId="6" xfId="0" applyBorder="1"/>
    <xf numFmtId="1" fontId="0" fillId="0" borderId="7" xfId="0" applyNumberForma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0" fillId="0" borderId="7" xfId="0" applyBorder="1"/>
    <xf numFmtId="1" fontId="0" fillId="0" borderId="7" xfId="0" applyNumberFormat="1" applyBorder="1"/>
    <xf numFmtId="0" fontId="5" fillId="0" borderId="8" xfId="0" applyFont="1" applyBorder="1"/>
    <xf numFmtId="0" fontId="9" fillId="0" borderId="0" xfId="0" applyFont="1" applyAlignment="1">
      <alignment vertical="center"/>
    </xf>
    <xf numFmtId="1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right"/>
    </xf>
    <xf numFmtId="1" fontId="0" fillId="0" borderId="8" xfId="0" applyNumberFormat="1" applyBorder="1"/>
    <xf numFmtId="0" fontId="0" fillId="0" borderId="8" xfId="0" applyFont="1" applyBorder="1"/>
    <xf numFmtId="1" fontId="0" fillId="2" borderId="8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right"/>
    </xf>
    <xf numFmtId="0" fontId="0" fillId="2" borderId="8" xfId="0" applyFill="1" applyBorder="1"/>
    <xf numFmtId="1" fontId="0" fillId="2" borderId="8" xfId="0" applyNumberFormat="1" applyFill="1" applyBorder="1"/>
    <xf numFmtId="20" fontId="0" fillId="2" borderId="8" xfId="0" applyNumberFormat="1" applyFill="1" applyBorder="1" applyAlignment="1">
      <alignment horizontal="right"/>
    </xf>
    <xf numFmtId="20" fontId="0" fillId="0" borderId="8" xfId="0" applyNumberFormat="1" applyBorder="1" applyAlignment="1">
      <alignment horizontal="right"/>
    </xf>
    <xf numFmtId="165" fontId="0" fillId="2" borderId="9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9" xfId="0" applyFill="1" applyBorder="1" applyAlignment="1">
      <alignment horizontal="right"/>
    </xf>
    <xf numFmtId="1" fontId="0" fillId="2" borderId="9" xfId="0" applyNumberFormat="1" applyFill="1" applyBorder="1"/>
    <xf numFmtId="0" fontId="0" fillId="2" borderId="9" xfId="0" applyFont="1" applyFill="1" applyBorder="1"/>
    <xf numFmtId="165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right"/>
    </xf>
    <xf numFmtId="1" fontId="0" fillId="2" borderId="7" xfId="0" applyNumberFormat="1" applyFill="1" applyBorder="1"/>
    <xf numFmtId="0" fontId="0" fillId="2" borderId="7" xfId="0" applyFont="1" applyFill="1" applyBorder="1"/>
    <xf numFmtId="0" fontId="10" fillId="0" borderId="0" xfId="0" applyFont="1" applyAlignment="1">
      <alignment vertical="center"/>
    </xf>
    <xf numFmtId="0" fontId="12" fillId="0" borderId="11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6" fillId="0" borderId="0" xfId="0" applyFont="1"/>
    <xf numFmtId="0" fontId="17" fillId="0" borderId="12" xfId="0" applyFont="1" applyBorder="1"/>
    <xf numFmtId="0" fontId="1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4" fillId="0" borderId="14" xfId="0" applyFont="1" applyBorder="1" applyAlignment="1">
      <alignment horizontal="right"/>
    </xf>
    <xf numFmtId="15" fontId="15" fillId="0" borderId="14" xfId="0" applyNumberFormat="1" applyFont="1" applyBorder="1" applyProtection="1">
      <protection locked="0"/>
    </xf>
    <xf numFmtId="0" fontId="16" fillId="0" borderId="14" xfId="0" applyFont="1" applyBorder="1" applyProtection="1">
      <protection locked="0"/>
    </xf>
    <xf numFmtId="0" fontId="16" fillId="0" borderId="14" xfId="0" applyFont="1" applyBorder="1"/>
    <xf numFmtId="0" fontId="18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9" fillId="0" borderId="0" xfId="0" applyFont="1" applyAlignment="1">
      <alignment wrapText="1"/>
    </xf>
    <xf numFmtId="0" fontId="14" fillId="0" borderId="17" xfId="0" applyFont="1" applyBorder="1" applyAlignment="1">
      <alignment horizontal="right"/>
    </xf>
    <xf numFmtId="0" fontId="16" fillId="0" borderId="17" xfId="0" applyFont="1" applyBorder="1" applyProtection="1">
      <protection locked="0"/>
    </xf>
    <xf numFmtId="0" fontId="7" fillId="0" borderId="18" xfId="0" applyFont="1" applyBorder="1" applyAlignment="1">
      <alignment horizontal="center"/>
    </xf>
    <xf numFmtId="0" fontId="2" fillId="0" borderId="13" xfId="0" applyFont="1" applyBorder="1"/>
    <xf numFmtId="0" fontId="21" fillId="0" borderId="14" xfId="0" applyFont="1" applyBorder="1"/>
    <xf numFmtId="0" fontId="21" fillId="0" borderId="0" xfId="0" applyFont="1"/>
    <xf numFmtId="0" fontId="7" fillId="0" borderId="19" xfId="0" applyFont="1" applyBorder="1" applyAlignment="1">
      <alignment horizontal="center"/>
    </xf>
    <xf numFmtId="49" fontId="0" fillId="0" borderId="0" xfId="0" applyNumberFormat="1"/>
    <xf numFmtId="49" fontId="13" fillId="0" borderId="20" xfId="0" applyNumberFormat="1" applyFont="1" applyBorder="1" applyAlignment="1">
      <alignment horizontal="right"/>
    </xf>
    <xf numFmtId="167" fontId="22" fillId="3" borderId="8" xfId="0" applyNumberFormat="1" applyFont="1" applyFill="1" applyBorder="1" applyAlignment="1">
      <alignment horizontal="center" wrapText="1"/>
    </xf>
    <xf numFmtId="49" fontId="22" fillId="0" borderId="21" xfId="0" applyNumberFormat="1" applyFont="1" applyBorder="1" applyAlignment="1">
      <alignment horizontal="center"/>
    </xf>
    <xf numFmtId="0" fontId="13" fillId="0" borderId="22" xfId="0" applyFont="1" applyBorder="1" applyAlignment="1" applyProtection="1">
      <alignment horizontal="right"/>
      <protection locked="0"/>
    </xf>
    <xf numFmtId="49" fontId="22" fillId="0" borderId="8" xfId="0" applyNumberFormat="1" applyFont="1" applyBorder="1" applyAlignment="1" applyProtection="1">
      <alignment horizontal="center"/>
      <protection locked="0"/>
    </xf>
    <xf numFmtId="0" fontId="23" fillId="0" borderId="18" xfId="0" applyFont="1" applyBorder="1" applyAlignment="1">
      <alignment horizontal="center"/>
    </xf>
    <xf numFmtId="0" fontId="13" fillId="0" borderId="11" xfId="0" applyFont="1" applyBorder="1" applyAlignment="1" applyProtection="1">
      <alignment horizontal="right"/>
      <protection locked="0"/>
    </xf>
    <xf numFmtId="0" fontId="22" fillId="0" borderId="8" xfId="0" applyFont="1" applyBorder="1" applyAlignment="1" applyProtection="1">
      <alignment horizontal="center"/>
      <protection locked="0"/>
    </xf>
    <xf numFmtId="0" fontId="13" fillId="0" borderId="20" xfId="0" applyFont="1" applyBorder="1" applyAlignment="1" applyProtection="1">
      <alignment horizontal="right"/>
      <protection locked="0"/>
    </xf>
    <xf numFmtId="49" fontId="13" fillId="0" borderId="8" xfId="0" applyNumberFormat="1" applyFont="1" applyBorder="1" applyAlignment="1" applyProtection="1">
      <alignment horizontal="center"/>
      <protection locked="0"/>
    </xf>
    <xf numFmtId="18" fontId="14" fillId="0" borderId="21" xfId="0" applyNumberFormat="1" applyFont="1" applyBorder="1" applyAlignment="1">
      <alignment horizontal="center"/>
    </xf>
    <xf numFmtId="0" fontId="20" fillId="0" borderId="20" xfId="0" applyFont="1" applyBorder="1" applyProtection="1">
      <protection locked="0"/>
    </xf>
    <xf numFmtId="49" fontId="13" fillId="0" borderId="21" xfId="0" applyNumberFormat="1" applyFont="1" applyBorder="1" applyAlignment="1">
      <alignment horizontal="center"/>
    </xf>
    <xf numFmtId="0" fontId="2" fillId="0" borderId="20" xfId="0" applyFont="1" applyBorder="1" applyProtection="1">
      <protection locked="0"/>
    </xf>
    <xf numFmtId="0" fontId="18" fillId="0" borderId="15" xfId="0" applyFont="1" applyBorder="1" applyAlignment="1" applyProtection="1">
      <alignment horizontal="center"/>
      <protection locked="0"/>
    </xf>
    <xf numFmtId="168" fontId="22" fillId="0" borderId="8" xfId="0" applyNumberFormat="1" applyFont="1" applyBorder="1" applyAlignment="1" applyProtection="1">
      <alignment horizontal="center"/>
      <protection locked="0"/>
    </xf>
    <xf numFmtId="20" fontId="22" fillId="0" borderId="8" xfId="0" applyNumberFormat="1" applyFont="1" applyBorder="1" applyAlignment="1" applyProtection="1">
      <alignment horizontal="center"/>
      <protection locked="0"/>
    </xf>
    <xf numFmtId="0" fontId="0" fillId="0" borderId="12" xfId="0" applyBorder="1"/>
    <xf numFmtId="0" fontId="24" fillId="0" borderId="16" xfId="0" applyFont="1" applyBorder="1" applyAlignment="1" applyProtection="1">
      <alignment horizontal="right"/>
      <protection locked="0"/>
    </xf>
    <xf numFmtId="0" fontId="24" fillId="0" borderId="0" xfId="0" applyFont="1" applyProtection="1">
      <protection locked="0"/>
    </xf>
    <xf numFmtId="20" fontId="14" fillId="0" borderId="0" xfId="0" applyNumberFormat="1" applyFont="1" applyAlignment="1" applyProtection="1">
      <alignment horizontal="center"/>
      <protection locked="0"/>
    </xf>
    <xf numFmtId="20" fontId="14" fillId="0" borderId="0" xfId="0" applyNumberFormat="1" applyFont="1" applyProtection="1">
      <protection locked="0"/>
    </xf>
    <xf numFmtId="0" fontId="0" fillId="0" borderId="11" xfId="0" applyBorder="1" applyProtection="1">
      <protection locked="0"/>
    </xf>
    <xf numFmtId="0" fontId="0" fillId="0" borderId="0" xfId="0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20" xfId="0" applyFont="1" applyBorder="1" applyProtection="1"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22" fillId="0" borderId="20" xfId="0" applyFont="1" applyBorder="1" applyAlignment="1" applyProtection="1">
      <alignment horizontal="right"/>
      <protection locked="0"/>
    </xf>
    <xf numFmtId="0" fontId="13" fillId="0" borderId="24" xfId="0" applyFont="1" applyBorder="1" applyAlignment="1" applyProtection="1">
      <alignment horizontal="right"/>
      <protection locked="0"/>
    </xf>
    <xf numFmtId="0" fontId="22" fillId="0" borderId="25" xfId="0" applyFont="1" applyBorder="1" applyAlignment="1" applyProtection="1">
      <alignment horizontal="center"/>
      <protection locked="0"/>
    </xf>
    <xf numFmtId="0" fontId="13" fillId="0" borderId="25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13" fillId="0" borderId="27" xfId="0" applyFont="1" applyBorder="1"/>
    <xf numFmtId="0" fontId="13" fillId="3" borderId="28" xfId="0" applyFont="1" applyFill="1" applyBorder="1" applyAlignment="1">
      <alignment horizontal="center"/>
    </xf>
    <xf numFmtId="0" fontId="13" fillId="3" borderId="29" xfId="0" applyFont="1" applyFill="1" applyBorder="1" applyAlignment="1">
      <alignment horizontal="center"/>
    </xf>
    <xf numFmtId="0" fontId="2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0" fillId="0" borderId="11" xfId="0" applyBorder="1"/>
    <xf numFmtId="0" fontId="26" fillId="0" borderId="0" xfId="0" applyFont="1"/>
    <xf numFmtId="0" fontId="24" fillId="0" borderId="11" xfId="0" applyFont="1" applyBorder="1"/>
    <xf numFmtId="0" fontId="27" fillId="0" borderId="11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1" xfId="0" applyFont="1" applyBorder="1" applyAlignment="1">
      <alignment horizontal="right" indent="1"/>
    </xf>
    <xf numFmtId="0" fontId="0" fillId="0" borderId="0" xfId="0" applyAlignment="1" applyProtection="1">
      <alignment horizontal="right"/>
      <protection locked="0"/>
    </xf>
    <xf numFmtId="0" fontId="20" fillId="0" borderId="11" xfId="0" applyFont="1" applyBorder="1"/>
    <xf numFmtId="0" fontId="26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28" fillId="0" borderId="11" xfId="1" applyFont="1" applyBorder="1"/>
    <xf numFmtId="18" fontId="14" fillId="0" borderId="0" xfId="0" applyNumberFormat="1" applyFont="1" applyAlignment="1" applyProtection="1">
      <alignment horizontal="center"/>
      <protection locked="0"/>
    </xf>
    <xf numFmtId="0" fontId="20" fillId="0" borderId="30" xfId="0" applyFont="1" applyBorder="1"/>
    <xf numFmtId="0" fontId="7" fillId="0" borderId="8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7" fillId="0" borderId="11" xfId="0" applyFont="1" applyBorder="1" applyAlignment="1">
      <alignment horizontal="right"/>
    </xf>
    <xf numFmtId="0" fontId="2" fillId="0" borderId="11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15" fontId="15" fillId="0" borderId="17" xfId="0" applyNumberFormat="1" applyFont="1" applyBorder="1" applyProtection="1">
      <protection locked="0"/>
    </xf>
    <xf numFmtId="0" fontId="16" fillId="0" borderId="17" xfId="0" applyFont="1" applyBorder="1"/>
    <xf numFmtId="0" fontId="0" fillId="0" borderId="8" xfId="0" applyFont="1" applyBorder="1" applyProtection="1">
      <protection locked="0"/>
    </xf>
    <xf numFmtId="15" fontId="15" fillId="0" borderId="14" xfId="0" applyNumberFormat="1" applyFont="1" applyBorder="1"/>
    <xf numFmtId="15" fontId="15" fillId="0" borderId="17" xfId="0" applyNumberFormat="1" applyFont="1" applyBorder="1"/>
    <xf numFmtId="0" fontId="0" fillId="0" borderId="0" xfId="0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21" fillId="0" borderId="0" xfId="0" applyFont="1" applyBorder="1"/>
    <xf numFmtId="0" fontId="13" fillId="0" borderId="22" xfId="0" applyFont="1" applyBorder="1" applyAlignment="1">
      <alignment horizontal="right"/>
    </xf>
    <xf numFmtId="49" fontId="22" fillId="0" borderId="8" xfId="0" applyNumberFormat="1" applyFont="1" applyBorder="1" applyAlignment="1">
      <alignment horizontal="center"/>
    </xf>
    <xf numFmtId="0" fontId="13" fillId="0" borderId="11" xfId="0" applyFont="1" applyBorder="1" applyAlignment="1">
      <alignment horizontal="right"/>
    </xf>
    <xf numFmtId="0" fontId="22" fillId="0" borderId="8" xfId="0" applyFont="1" applyBorder="1" applyAlignment="1">
      <alignment horizontal="center"/>
    </xf>
    <xf numFmtId="0" fontId="13" fillId="0" borderId="20" xfId="0" applyFont="1" applyBorder="1" applyAlignment="1">
      <alignment horizontal="right"/>
    </xf>
    <xf numFmtId="49" fontId="13" fillId="0" borderId="8" xfId="0" applyNumberFormat="1" applyFont="1" applyBorder="1" applyAlignment="1">
      <alignment horizontal="center"/>
    </xf>
    <xf numFmtId="0" fontId="20" fillId="0" borderId="20" xfId="0" applyFont="1" applyBorder="1"/>
    <xf numFmtId="0" fontId="2" fillId="0" borderId="20" xfId="0" applyFont="1" applyBorder="1"/>
    <xf numFmtId="168" fontId="22" fillId="0" borderId="8" xfId="0" applyNumberFormat="1" applyFont="1" applyBorder="1" applyAlignment="1">
      <alignment horizontal="center"/>
    </xf>
    <xf numFmtId="20" fontId="22" fillId="0" borderId="8" xfId="0" applyNumberFormat="1" applyFont="1" applyBorder="1" applyAlignment="1">
      <alignment horizontal="center"/>
    </xf>
    <xf numFmtId="0" fontId="24" fillId="0" borderId="16" xfId="0" applyFont="1" applyBorder="1" applyAlignment="1">
      <alignment horizontal="right"/>
    </xf>
    <xf numFmtId="0" fontId="24" fillId="0" borderId="0" xfId="0" applyFont="1" applyBorder="1"/>
    <xf numFmtId="20" fontId="14" fillId="0" borderId="0" xfId="0" applyNumberFormat="1" applyFont="1" applyBorder="1" applyAlignment="1">
      <alignment horizontal="center"/>
    </xf>
    <xf numFmtId="20" fontId="14" fillId="0" borderId="0" xfId="0" applyNumberFormat="1" applyFont="1" applyBorder="1" applyAlignment="1"/>
    <xf numFmtId="0" fontId="0" fillId="0" borderId="0" xfId="0" applyBorder="1"/>
    <xf numFmtId="0" fontId="22" fillId="0" borderId="0" xfId="0" applyFont="1" applyBorder="1" applyAlignment="1">
      <alignment horizontal="center"/>
    </xf>
    <xf numFmtId="0" fontId="22" fillId="0" borderId="20" xfId="0" applyFont="1" applyBorder="1"/>
    <xf numFmtId="0" fontId="13" fillId="0" borderId="8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22" fillId="0" borderId="20" xfId="0" applyFont="1" applyBorder="1" applyAlignment="1">
      <alignment horizontal="right"/>
    </xf>
    <xf numFmtId="0" fontId="13" fillId="0" borderId="24" xfId="0" applyFont="1" applyBorder="1" applyAlignment="1">
      <alignment horizontal="right"/>
    </xf>
    <xf numFmtId="0" fontId="22" fillId="0" borderId="25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26" fillId="0" borderId="0" xfId="0" applyFont="1" applyBorder="1"/>
    <xf numFmtId="0" fontId="0" fillId="0" borderId="23" xfId="0" applyBorder="1"/>
    <xf numFmtId="0" fontId="0" fillId="0" borderId="0" xfId="0" applyBorder="1" applyAlignment="1">
      <alignment horizontal="left"/>
    </xf>
    <xf numFmtId="18" fontId="14" fillId="0" borderId="0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6" fillId="0" borderId="0" xfId="0" applyFont="1" applyBorder="1"/>
    <xf numFmtId="0" fontId="0" fillId="0" borderId="8" xfId="0" applyBorder="1"/>
    <xf numFmtId="20" fontId="7" fillId="0" borderId="8" xfId="0" applyNumberFormat="1" applyFont="1" applyBorder="1" applyAlignment="1">
      <alignment horizontal="center"/>
    </xf>
    <xf numFmtId="49" fontId="30" fillId="0" borderId="8" xfId="0" applyNumberFormat="1" applyFont="1" applyBorder="1" applyAlignment="1">
      <alignment horizontal="center"/>
    </xf>
    <xf numFmtId="49" fontId="31" fillId="0" borderId="8" xfId="0" applyNumberFormat="1" applyFont="1" applyBorder="1" applyAlignment="1">
      <alignment horizontal="center"/>
    </xf>
    <xf numFmtId="49" fontId="18" fillId="0" borderId="8" xfId="0" applyNumberFormat="1" applyFont="1" applyBorder="1" applyAlignment="1">
      <alignment horizontal="center"/>
    </xf>
    <xf numFmtId="49" fontId="32" fillId="0" borderId="8" xfId="0" applyNumberFormat="1" applyFont="1" applyBorder="1" applyAlignment="1">
      <alignment horizontal="center"/>
    </xf>
    <xf numFmtId="168" fontId="30" fillId="0" borderId="8" xfId="0" applyNumberFormat="1" applyFont="1" applyBorder="1" applyAlignment="1">
      <alignment horizontal="center"/>
    </xf>
    <xf numFmtId="0" fontId="31" fillId="0" borderId="8" xfId="0" applyFont="1" applyBorder="1"/>
    <xf numFmtId="0" fontId="24" fillId="0" borderId="11" xfId="0" applyFont="1" applyBorder="1" applyAlignment="1">
      <alignment horizontal="right"/>
    </xf>
    <xf numFmtId="0" fontId="25" fillId="0" borderId="0" xfId="0" applyFont="1" applyBorder="1"/>
    <xf numFmtId="0" fontId="33" fillId="0" borderId="0" xfId="0" applyFont="1" applyBorder="1"/>
    <xf numFmtId="0" fontId="17" fillId="0" borderId="34" xfId="0" applyFont="1" applyBorder="1"/>
    <xf numFmtId="0" fontId="0" fillId="0" borderId="14" xfId="0" applyBorder="1"/>
    <xf numFmtId="0" fontId="0" fillId="0" borderId="15" xfId="0" applyBorder="1"/>
    <xf numFmtId="167" fontId="22" fillId="3" borderId="0" xfId="0" applyNumberFormat="1" applyFont="1" applyFill="1" applyAlignment="1">
      <alignment horizontal="center" wrapText="1"/>
    </xf>
    <xf numFmtId="49" fontId="22" fillId="0" borderId="35" xfId="0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8" fontId="14" fillId="0" borderId="8" xfId="0" applyNumberFormat="1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27" fillId="0" borderId="8" xfId="0" applyFont="1" applyBorder="1"/>
    <xf numFmtId="0" fontId="0" fillId="0" borderId="33" xfId="0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3" fillId="0" borderId="0" xfId="0" applyFont="1"/>
    <xf numFmtId="0" fontId="34" fillId="0" borderId="0" xfId="0" applyFont="1"/>
    <xf numFmtId="49" fontId="0" fillId="0" borderId="0" xfId="0" applyNumberFormat="1" applyFont="1" applyAlignment="1">
      <alignment horizontal="right"/>
    </xf>
    <xf numFmtId="0" fontId="35" fillId="0" borderId="0" xfId="0" applyFont="1"/>
    <xf numFmtId="0" fontId="14" fillId="0" borderId="0" xfId="0" applyFont="1"/>
    <xf numFmtId="0" fontId="34" fillId="0" borderId="0" xfId="1" applyFont="1"/>
    <xf numFmtId="0" fontId="14" fillId="0" borderId="0" xfId="0" applyFont="1" applyAlignment="1">
      <alignment horizontal="center"/>
    </xf>
    <xf numFmtId="0" fontId="3" fillId="0" borderId="30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49" fontId="22" fillId="0" borderId="7" xfId="0" applyNumberFormat="1" applyFont="1" applyBorder="1" applyAlignment="1">
      <alignment horizontal="center"/>
    </xf>
    <xf numFmtId="20" fontId="14" fillId="0" borderId="12" xfId="0" applyNumberFormat="1" applyFont="1" applyBorder="1" applyAlignment="1">
      <alignment horizontal="center"/>
    </xf>
    <xf numFmtId="0" fontId="26" fillId="0" borderId="12" xfId="0" applyFont="1" applyBorder="1"/>
    <xf numFmtId="0" fontId="13" fillId="0" borderId="21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3" fillId="0" borderId="37" xfId="0" applyFont="1" applyBorder="1"/>
    <xf numFmtId="0" fontId="14" fillId="0" borderId="37" xfId="0" applyFont="1" applyBorder="1"/>
    <xf numFmtId="0" fontId="27" fillId="0" borderId="21" xfId="0" applyFont="1" applyBorder="1"/>
    <xf numFmtId="0" fontId="0" fillId="0" borderId="21" xfId="0" applyFont="1" applyBorder="1"/>
    <xf numFmtId="0" fontId="0" fillId="0" borderId="30" xfId="0" applyFont="1" applyBorder="1"/>
    <xf numFmtId="0" fontId="0" fillId="0" borderId="30" xfId="0" applyBorder="1"/>
    <xf numFmtId="0" fontId="12" fillId="0" borderId="26" xfId="0" applyFont="1" applyBorder="1" applyAlignment="1">
      <alignment horizontal="center"/>
    </xf>
    <xf numFmtId="0" fontId="17" fillId="0" borderId="38" xfId="0" applyFont="1" applyBorder="1"/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7" fillId="0" borderId="41" xfId="0" applyFont="1" applyBorder="1"/>
    <xf numFmtId="0" fontId="2" fillId="0" borderId="39" xfId="0" applyFont="1" applyBorder="1"/>
    <xf numFmtId="0" fontId="0" fillId="0" borderId="36" xfId="0" applyBorder="1"/>
    <xf numFmtId="49" fontId="13" fillId="0" borderId="8" xfId="0" applyNumberFormat="1" applyFont="1" applyBorder="1" applyAlignment="1">
      <alignment horizontal="right"/>
    </xf>
    <xf numFmtId="49" fontId="22" fillId="0" borderId="42" xfId="0" applyNumberFormat="1" applyFont="1" applyBorder="1" applyAlignment="1">
      <alignment horizontal="center"/>
    </xf>
    <xf numFmtId="0" fontId="13" fillId="0" borderId="7" xfId="0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13" fillId="0" borderId="8" xfId="0" applyFont="1" applyBorder="1" applyAlignment="1">
      <alignment horizontal="right"/>
    </xf>
    <xf numFmtId="0" fontId="20" fillId="0" borderId="8" xfId="0" applyFont="1" applyBorder="1"/>
    <xf numFmtId="0" fontId="2" fillId="0" borderId="8" xfId="0" applyFont="1" applyBorder="1"/>
    <xf numFmtId="0" fontId="24" fillId="0" borderId="40" xfId="0" applyFont="1" applyBorder="1" applyAlignment="1">
      <alignment horizontal="right"/>
    </xf>
    <xf numFmtId="0" fontId="24" fillId="0" borderId="0" xfId="0" applyFont="1"/>
    <xf numFmtId="0" fontId="24" fillId="0" borderId="26" xfId="0" applyFont="1" applyBorder="1" applyAlignment="1">
      <alignment horizontal="right"/>
    </xf>
    <xf numFmtId="0" fontId="25" fillId="0" borderId="0" xfId="0" applyFont="1"/>
    <xf numFmtId="0" fontId="33" fillId="0" borderId="0" xfId="0" applyFont="1"/>
    <xf numFmtId="0" fontId="26" fillId="0" borderId="38" xfId="0" applyFont="1" applyBorder="1"/>
    <xf numFmtId="0" fontId="0" fillId="0" borderId="26" xfId="0" applyBorder="1"/>
    <xf numFmtId="0" fontId="22" fillId="0" borderId="0" xfId="0" applyFont="1" applyAlignment="1">
      <alignment horizontal="center"/>
    </xf>
    <xf numFmtId="0" fontId="0" fillId="0" borderId="38" xfId="0" applyBorder="1"/>
    <xf numFmtId="0" fontId="22" fillId="0" borderId="8" xfId="0" applyFont="1" applyBorder="1"/>
    <xf numFmtId="0" fontId="13" fillId="0" borderId="25" xfId="0" applyFont="1" applyBorder="1" applyAlignment="1">
      <alignment horizontal="right"/>
    </xf>
    <xf numFmtId="0" fontId="13" fillId="0" borderId="28" xfId="0" applyFont="1" applyBorder="1"/>
    <xf numFmtId="0" fontId="23" fillId="0" borderId="28" xfId="0" applyFont="1" applyBorder="1"/>
    <xf numFmtId="0" fontId="14" fillId="0" borderId="28" xfId="0" applyFont="1" applyBorder="1"/>
    <xf numFmtId="0" fontId="0" fillId="0" borderId="0" xfId="0" applyFont="1" applyAlignment="1">
      <alignment horizontal="right"/>
    </xf>
    <xf numFmtId="0" fontId="24" fillId="0" borderId="26" xfId="0" applyFont="1" applyBorder="1"/>
    <xf numFmtId="0" fontId="0" fillId="0" borderId="0" xfId="0" applyFont="1"/>
    <xf numFmtId="0" fontId="27" fillId="0" borderId="26" xfId="0" applyFont="1" applyBorder="1" applyAlignment="1">
      <alignment horizontal="right"/>
    </xf>
    <xf numFmtId="0" fontId="0" fillId="0" borderId="26" xfId="0" applyFont="1" applyBorder="1" applyAlignment="1">
      <alignment horizontal="right"/>
    </xf>
    <xf numFmtId="0" fontId="0" fillId="0" borderId="26" xfId="0" applyFont="1" applyBorder="1" applyAlignment="1">
      <alignment horizontal="right" indent="1"/>
    </xf>
    <xf numFmtId="0" fontId="20" fillId="0" borderId="26" xfId="0" applyFont="1" applyBorder="1"/>
    <xf numFmtId="0" fontId="0" fillId="0" borderId="0" xfId="0" applyAlignment="1">
      <alignment horizontal="left"/>
    </xf>
    <xf numFmtId="0" fontId="36" fillId="0" borderId="26" xfId="1" applyFont="1" applyBorder="1"/>
    <xf numFmtId="0" fontId="26" fillId="0" borderId="26" xfId="0" applyFont="1" applyBorder="1"/>
    <xf numFmtId="0" fontId="0" fillId="0" borderId="43" xfId="0" applyBorder="1"/>
    <xf numFmtId="0" fontId="7" fillId="0" borderId="26" xfId="0" applyFont="1" applyBorder="1" applyAlignment="1">
      <alignment horizontal="right"/>
    </xf>
    <xf numFmtId="0" fontId="26" fillId="0" borderId="26" xfId="0" applyFont="1" applyBorder="1" applyAlignment="1">
      <alignment horizontal="right"/>
    </xf>
    <xf numFmtId="169" fontId="0" fillId="0" borderId="0" xfId="0" applyNumberFormat="1"/>
    <xf numFmtId="0" fontId="0" fillId="0" borderId="44" xfId="0" applyBorder="1"/>
    <xf numFmtId="0" fontId="0" fillId="0" borderId="39" xfId="0" applyBorder="1"/>
    <xf numFmtId="18" fontId="22" fillId="0" borderId="8" xfId="0" applyNumberFormat="1" applyFont="1" applyBorder="1" applyAlignment="1">
      <alignment horizontal="center"/>
    </xf>
    <xf numFmtId="169" fontId="22" fillId="0" borderId="8" xfId="0" applyNumberFormat="1" applyFont="1" applyBorder="1" applyAlignment="1">
      <alignment horizontal="center"/>
    </xf>
    <xf numFmtId="18" fontId="22" fillId="0" borderId="42" xfId="0" applyNumberFormat="1" applyFont="1" applyBorder="1" applyAlignment="1">
      <alignment horizontal="center"/>
    </xf>
    <xf numFmtId="0" fontId="3" fillId="0" borderId="26" xfId="0" applyFont="1" applyBorder="1" applyAlignment="1">
      <alignment horizontal="right"/>
    </xf>
    <xf numFmtId="0" fontId="16" fillId="0" borderId="8" xfId="0" applyFont="1" applyBorder="1"/>
    <xf numFmtId="0" fontId="16" fillId="0" borderId="38" xfId="0" applyFont="1" applyBorder="1"/>
    <xf numFmtId="0" fontId="0" fillId="0" borderId="40" xfId="0" applyFont="1" applyBorder="1"/>
    <xf numFmtId="0" fontId="0" fillId="0" borderId="17" xfId="0" applyBorder="1"/>
    <xf numFmtId="0" fontId="14" fillId="0" borderId="17" xfId="0" applyFont="1" applyBorder="1"/>
    <xf numFmtId="0" fontId="34" fillId="0" borderId="17" xfId="0" applyFont="1" applyBorder="1"/>
    <xf numFmtId="0" fontId="3" fillId="0" borderId="17" xfId="0" applyFont="1" applyBorder="1"/>
    <xf numFmtId="0" fontId="0" fillId="0" borderId="41" xfId="0" applyBorder="1"/>
    <xf numFmtId="49" fontId="0" fillId="0" borderId="26" xfId="0" applyNumberFormat="1" applyFont="1" applyBorder="1" applyAlignment="1">
      <alignment horizontal="right"/>
    </xf>
    <xf numFmtId="0" fontId="34" fillId="0" borderId="14" xfId="0" applyFont="1" applyBorder="1"/>
    <xf numFmtId="0" fontId="3" fillId="0" borderId="14" xfId="0" applyFont="1" applyBorder="1"/>
    <xf numFmtId="0" fontId="37" fillId="0" borderId="15" xfId="0" applyFont="1" applyBorder="1" applyAlignment="1">
      <alignment horizontal="center"/>
    </xf>
    <xf numFmtId="0" fontId="38" fillId="3" borderId="29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49" fontId="22" fillId="0" borderId="8" xfId="0" quotePrefix="1" applyNumberFormat="1" applyFont="1" applyBorder="1" applyAlignment="1" applyProtection="1">
      <alignment horizontal="center"/>
      <protection locked="0"/>
    </xf>
    <xf numFmtId="1" fontId="0" fillId="0" borderId="0" xfId="0" applyNumberFormat="1" applyAlignment="1">
      <alignment horizontal="right"/>
    </xf>
    <xf numFmtId="168" fontId="22" fillId="0" borderId="8" xfId="0" quotePrefix="1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right" vertical="center"/>
    </xf>
    <xf numFmtId="0" fontId="40" fillId="0" borderId="15" xfId="0" applyFont="1" applyBorder="1" applyAlignment="1">
      <alignment horizontal="center"/>
    </xf>
    <xf numFmtId="170" fontId="41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170" fontId="41" fillId="0" borderId="0" xfId="0" quotePrefix="1" applyNumberFormat="1" applyFont="1" applyAlignment="1">
      <alignment horizontal="center"/>
    </xf>
    <xf numFmtId="1" fontId="0" fillId="2" borderId="8" xfId="0" applyNumberFormat="1" applyFill="1" applyBorder="1" applyAlignment="1">
      <alignment horizontal="left" indent="1"/>
    </xf>
    <xf numFmtId="0" fontId="43" fillId="0" borderId="15" xfId="0" applyFont="1" applyBorder="1" applyAlignment="1">
      <alignment horizontal="center"/>
    </xf>
    <xf numFmtId="0" fontId="16" fillId="0" borderId="0" xfId="0" applyFont="1" applyAlignment="1"/>
    <xf numFmtId="0" fontId="46" fillId="0" borderId="0" xfId="2" applyFont="1" applyAlignment="1">
      <alignment horizontal="center"/>
    </xf>
    <xf numFmtId="0" fontId="47" fillId="0" borderId="0" xfId="2" applyFont="1"/>
    <xf numFmtId="0" fontId="47" fillId="0" borderId="0" xfId="0" applyFont="1"/>
    <xf numFmtId="0" fontId="48" fillId="0" borderId="0" xfId="0" applyFont="1"/>
    <xf numFmtId="0" fontId="47" fillId="0" borderId="0" xfId="3" applyFont="1"/>
    <xf numFmtId="0" fontId="47" fillId="0" borderId="0" xfId="2" applyFont="1" applyFill="1"/>
    <xf numFmtId="0" fontId="46" fillId="0" borderId="0" xfId="0" applyFont="1"/>
    <xf numFmtId="15" fontId="47" fillId="0" borderId="0" xfId="0" applyNumberFormat="1" applyFont="1"/>
    <xf numFmtId="0" fontId="49" fillId="0" borderId="0" xfId="0" applyFont="1"/>
    <xf numFmtId="0" fontId="51" fillId="0" borderId="0" xfId="4" applyFont="1"/>
    <xf numFmtId="0" fontId="50" fillId="0" borderId="0" xfId="4"/>
    <xf numFmtId="15" fontId="39" fillId="0" borderId="14" xfId="0" applyNumberFormat="1" applyFont="1" applyBorder="1" applyProtection="1">
      <protection locked="0"/>
    </xf>
    <xf numFmtId="0" fontId="13" fillId="3" borderId="37" xfId="0" applyFont="1" applyFill="1" applyBorder="1" applyAlignment="1">
      <alignment horizontal="center"/>
    </xf>
    <xf numFmtId="0" fontId="17" fillId="0" borderId="8" xfId="0" applyFont="1" applyBorder="1" applyAlignment="1" applyProtection="1">
      <alignment horizontal="center"/>
      <protection locked="0"/>
    </xf>
    <xf numFmtId="0" fontId="41" fillId="0" borderId="18" xfId="0" applyFont="1" applyBorder="1" applyAlignment="1">
      <alignment horizontal="center"/>
    </xf>
    <xf numFmtId="0" fontId="22" fillId="0" borderId="17" xfId="0" applyFont="1" applyBorder="1" applyAlignment="1">
      <alignment horizontal="right"/>
    </xf>
    <xf numFmtId="18" fontId="41" fillId="0" borderId="0" xfId="0" applyNumberFormat="1" applyFont="1"/>
    <xf numFmtId="18" fontId="41" fillId="0" borderId="21" xfId="0" applyNumberFormat="1" applyFont="1" applyBorder="1" applyAlignment="1">
      <alignment horizontal="center"/>
    </xf>
    <xf numFmtId="20" fontId="41" fillId="0" borderId="0" xfId="0" applyNumberFormat="1" applyFont="1" applyAlignment="1">
      <alignment horizontal="center"/>
    </xf>
    <xf numFmtId="0" fontId="22" fillId="0" borderId="23" xfId="0" applyFont="1" applyBorder="1" applyAlignment="1" applyProtection="1">
      <alignment horizontal="center"/>
      <protection locked="0"/>
    </xf>
    <xf numFmtId="0" fontId="13" fillId="0" borderId="17" xfId="0" applyFont="1" applyBorder="1" applyAlignment="1">
      <alignment horizontal="right"/>
    </xf>
    <xf numFmtId="49" fontId="41" fillId="0" borderId="21" xfId="0" applyNumberFormat="1" applyFont="1" applyBorder="1" applyAlignment="1">
      <alignment horizontal="center"/>
    </xf>
    <xf numFmtId="20" fontId="41" fillId="0" borderId="12" xfId="0" applyNumberFormat="1" applyFont="1" applyBorder="1" applyAlignment="1">
      <alignment horizontal="center"/>
    </xf>
    <xf numFmtId="0" fontId="53" fillId="0" borderId="0" xfId="0" applyFont="1" applyAlignment="1">
      <alignment shrinkToFit="1"/>
    </xf>
    <xf numFmtId="49" fontId="22" fillId="0" borderId="18" xfId="0" applyNumberFormat="1" applyFont="1" applyBorder="1" applyAlignment="1">
      <alignment horizontal="center"/>
    </xf>
    <xf numFmtId="0" fontId="0" fillId="0" borderId="33" xfId="0" applyBorder="1" applyProtection="1">
      <protection locked="0"/>
    </xf>
    <xf numFmtId="0" fontId="55" fillId="0" borderId="18" xfId="0" applyFont="1" applyBorder="1" applyAlignment="1">
      <alignment horizontal="center"/>
    </xf>
    <xf numFmtId="20" fontId="55" fillId="0" borderId="18" xfId="0" applyNumberFormat="1" applyFont="1" applyBorder="1" applyAlignment="1">
      <alignment horizontal="center"/>
    </xf>
    <xf numFmtId="20" fontId="14" fillId="0" borderId="0" xfId="0" applyNumberFormat="1" applyFont="1" applyAlignment="1" applyProtection="1">
      <alignment horizontal="right"/>
      <protection locked="0"/>
    </xf>
    <xf numFmtId="167" fontId="22" fillId="3" borderId="23" xfId="0" applyNumberFormat="1" applyFont="1" applyFill="1" applyBorder="1" applyAlignment="1">
      <alignment horizontal="center" wrapText="1"/>
    </xf>
    <xf numFmtId="0" fontId="7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49" fontId="22" fillId="0" borderId="23" xfId="0" applyNumberFormat="1" applyFont="1" applyBorder="1" applyAlignment="1" applyProtection="1">
      <alignment horizontal="center"/>
      <protection locked="0"/>
    </xf>
    <xf numFmtId="49" fontId="13" fillId="0" borderId="23" xfId="0" applyNumberFormat="1" applyFont="1" applyBorder="1" applyAlignment="1" applyProtection="1">
      <alignment horizontal="center"/>
      <protection locked="0"/>
    </xf>
    <xf numFmtId="0" fontId="18" fillId="0" borderId="14" xfId="0" applyFont="1" applyBorder="1" applyAlignment="1">
      <alignment horizontal="center"/>
    </xf>
    <xf numFmtId="167" fontId="22" fillId="3" borderId="45" xfId="0" applyNumberFormat="1" applyFont="1" applyFill="1" applyBorder="1" applyAlignment="1">
      <alignment horizontal="center" wrapText="1"/>
    </xf>
    <xf numFmtId="49" fontId="22" fillId="0" borderId="13" xfId="0" applyNumberFormat="1" applyFont="1" applyBorder="1" applyAlignment="1" applyProtection="1">
      <alignment horizontal="center"/>
      <protection locked="0"/>
    </xf>
    <xf numFmtId="0" fontId="22" fillId="0" borderId="13" xfId="0" applyFont="1" applyBorder="1" applyAlignment="1" applyProtection="1">
      <alignment horizontal="center"/>
      <protection locked="0"/>
    </xf>
    <xf numFmtId="49" fontId="13" fillId="0" borderId="13" xfId="0" applyNumberFormat="1" applyFont="1" applyBorder="1" applyAlignment="1" applyProtection="1">
      <alignment horizontal="center"/>
      <protection locked="0"/>
    </xf>
    <xf numFmtId="0" fontId="18" fillId="0" borderId="46" xfId="0" applyFont="1" applyBorder="1" applyAlignment="1">
      <alignment horizontal="center"/>
    </xf>
    <xf numFmtId="20" fontId="24" fillId="0" borderId="11" xfId="0" applyNumberFormat="1" applyFont="1" applyBorder="1" applyAlignment="1" applyProtection="1">
      <alignment horizontal="center"/>
      <protection locked="0"/>
    </xf>
    <xf numFmtId="0" fontId="24" fillId="0" borderId="13" xfId="0" applyFon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0" fontId="13" fillId="3" borderId="11" xfId="0" applyFont="1" applyFill="1" applyBorder="1" applyAlignment="1">
      <alignment horizontal="center"/>
    </xf>
    <xf numFmtId="0" fontId="3" fillId="0" borderId="11" xfId="0" applyFont="1" applyBorder="1"/>
    <xf numFmtId="0" fontId="0" fillId="0" borderId="11" xfId="0" applyBorder="1" applyAlignment="1">
      <alignment horizontal="right"/>
    </xf>
    <xf numFmtId="0" fontId="26" fillId="0" borderId="11" xfId="0" applyFont="1" applyBorder="1"/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47" xfId="0" applyBorder="1" applyProtection="1">
      <protection locked="0"/>
    </xf>
    <xf numFmtId="0" fontId="0" fillId="0" borderId="48" xfId="0" applyBorder="1" applyProtection="1">
      <protection locked="0"/>
    </xf>
    <xf numFmtId="0" fontId="0" fillId="0" borderId="16" xfId="0" applyBorder="1"/>
    <xf numFmtId="0" fontId="0" fillId="0" borderId="34" xfId="0" applyBorder="1"/>
    <xf numFmtId="0" fontId="0" fillId="0" borderId="12" xfId="0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8" fillId="0" borderId="12" xfId="0" applyFont="1" applyFill="1" applyBorder="1" applyAlignment="1">
      <alignment horizontal="center"/>
    </xf>
    <xf numFmtId="0" fontId="13" fillId="0" borderId="25" xfId="0" applyFont="1" applyFill="1" applyBorder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11" fillId="0" borderId="10" xfId="0" applyFont="1" applyBorder="1" applyAlignment="1">
      <alignment horizontal="center"/>
    </xf>
    <xf numFmtId="166" fontId="12" fillId="0" borderId="0" xfId="0" applyNumberFormat="1" applyFont="1" applyBorder="1" applyAlignment="1" applyProtection="1">
      <alignment horizontal="center"/>
      <protection locked="0"/>
    </xf>
    <xf numFmtId="166" fontId="52" fillId="0" borderId="0" xfId="0" applyNumberFormat="1" applyFont="1" applyBorder="1" applyAlignment="1" applyProtection="1">
      <alignment horizontal="center" shrinkToFit="1"/>
      <protection locked="0"/>
    </xf>
    <xf numFmtId="166" fontId="39" fillId="0" borderId="0" xfId="0" applyNumberFormat="1" applyFont="1" applyBorder="1" applyAlignment="1" applyProtection="1">
      <alignment horizontal="center"/>
      <protection locked="0"/>
    </xf>
    <xf numFmtId="166" fontId="15" fillId="0" borderId="0" xfId="0" applyNumberFormat="1" applyFont="1" applyBorder="1" applyAlignment="1" applyProtection="1">
      <alignment horizontal="center"/>
      <protection locked="0"/>
    </xf>
    <xf numFmtId="166" fontId="44" fillId="0" borderId="0" xfId="0" applyNumberFormat="1" applyFont="1" applyBorder="1" applyAlignment="1" applyProtection="1">
      <alignment horizontal="center" shrinkToFit="1"/>
      <protection locked="0"/>
    </xf>
    <xf numFmtId="166" fontId="15" fillId="0" borderId="0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</cellXfs>
  <cellStyles count="5">
    <cellStyle name="Explanatory Text" xfId="1" builtinId="53" customBuiltin="1"/>
    <cellStyle name="Hyperlink" xfId="4" builtinId="8"/>
    <cellStyle name="Normal" xfId="0" builtinId="0"/>
    <cellStyle name="Normal_Sheet2" xfId="2" xr:uid="{00000000-0005-0000-0000-000003000000}"/>
    <cellStyle name="Normal_Sheet3" xfId="3" xr:uid="{00000000-0005-0000-0000-000004000000}"/>
  </cellStyles>
  <dxfs count="0"/>
  <tableStyles count="0" defaultTableStyle="TableStyleMedium9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13680</xdr:colOff>
      <xdr:row>0</xdr:row>
      <xdr:rowOff>12600</xdr:rowOff>
    </xdr:from>
    <xdr:to>
      <xdr:col>9</xdr:col>
      <xdr:colOff>9360</xdr:colOff>
      <xdr:row>1</xdr:row>
      <xdr:rowOff>9360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48360" y="12600"/>
          <a:ext cx="6384600" cy="67464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" displayName="Table5" ref="B34:D37" totalsRowShown="0">
  <tableColumns count="3">
    <tableColumn id="1" xr3:uid="{00000000-0010-0000-0000-000001000000}" name="CREW:"/>
    <tableColumn id="2" xr3:uid="{00000000-0010-0000-0000-000002000000}" name="(FRA REQUIRED)"/>
    <tableColumn id="3" xr3:uid="{00000000-0010-0000-0000-000003000000}" name="Column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tabSelected="1" topLeftCell="A34" workbookViewId="0">
      <selection activeCell="H54" sqref="H54"/>
    </sheetView>
  </sheetViews>
  <sheetFormatPr defaultRowHeight="14.4" x14ac:dyDescent="0.3"/>
  <cols>
    <col min="1" max="1" width="9" style="1" customWidth="1"/>
    <col min="2" max="2" width="6.33203125" style="2" customWidth="1"/>
    <col min="3" max="3" width="9.88671875" style="3" customWidth="1"/>
    <col min="4" max="4" width="5.6640625" style="4" customWidth="1"/>
    <col min="5" max="5" width="6.44140625" style="4" customWidth="1"/>
    <col min="6" max="6" width="7.33203125" style="5" customWidth="1"/>
    <col min="7" max="7" width="6.88671875" style="4" customWidth="1"/>
    <col min="8" max="8" width="7.88671875" style="2" customWidth="1"/>
    <col min="9" max="9" width="40.109375" customWidth="1"/>
    <col min="10" max="10" width="3.109375" customWidth="1"/>
    <col min="11" max="11" width="4.5546875" customWidth="1"/>
    <col min="12" max="12" width="8.6640625" customWidth="1"/>
    <col min="13" max="13" width="36.5546875" customWidth="1"/>
    <col min="14" max="1025" width="8.6640625" customWidth="1"/>
  </cols>
  <sheetData>
    <row r="1" spans="2:15" ht="53.4" customHeight="1" x14ac:dyDescent="0.3"/>
    <row r="2" spans="2:15" ht="33.6" x14ac:dyDescent="0.65">
      <c r="C2" s="6" t="s">
        <v>958</v>
      </c>
      <c r="D2" s="7"/>
      <c r="E2" s="7"/>
      <c r="F2" s="8"/>
      <c r="G2" s="7"/>
      <c r="I2" s="7"/>
      <c r="J2" s="9"/>
    </row>
    <row r="3" spans="2:15" ht="20.399999999999999" customHeight="1" x14ac:dyDescent="0.35">
      <c r="B3" s="7"/>
      <c r="C3" s="1"/>
      <c r="D3" s="7"/>
      <c r="E3" s="10"/>
      <c r="F3" s="11" t="s">
        <v>0</v>
      </c>
      <c r="G3" s="10"/>
      <c r="H3" s="12">
        <f>SUM(G7:G70)</f>
        <v>18196</v>
      </c>
      <c r="I3" s="13">
        <f ca="1">TODAY()</f>
        <v>44552</v>
      </c>
      <c r="J3" s="9"/>
    </row>
    <row r="4" spans="2:15" ht="12" customHeight="1" x14ac:dyDescent="0.35">
      <c r="B4" s="7"/>
      <c r="C4" s="1"/>
      <c r="D4" s="7"/>
      <c r="E4" s="10"/>
      <c r="F4" s="11"/>
      <c r="G4" s="10"/>
      <c r="H4" s="12"/>
      <c r="I4" s="13"/>
      <c r="J4" s="9"/>
    </row>
    <row r="5" spans="2:15" ht="27" customHeight="1" x14ac:dyDescent="0.3">
      <c r="B5" s="14"/>
      <c r="C5" s="15"/>
      <c r="D5" s="16"/>
      <c r="E5" s="17" t="s">
        <v>1</v>
      </c>
      <c r="F5" s="17" t="s">
        <v>2</v>
      </c>
      <c r="G5" s="17" t="s">
        <v>3</v>
      </c>
      <c r="H5" s="18" t="s">
        <v>4</v>
      </c>
      <c r="I5" s="19" t="s">
        <v>5</v>
      </c>
    </row>
    <row r="6" spans="2:15" ht="4.95" customHeight="1" x14ac:dyDescent="0.3">
      <c r="B6" s="20"/>
      <c r="C6" s="21"/>
      <c r="D6" s="22"/>
      <c r="E6" s="22"/>
      <c r="F6" s="23"/>
      <c r="G6" s="22"/>
      <c r="H6" s="24"/>
      <c r="I6" s="25"/>
    </row>
    <row r="7" spans="2:15" ht="12" customHeight="1" x14ac:dyDescent="0.3">
      <c r="B7" s="26">
        <v>1</v>
      </c>
      <c r="C7" s="27">
        <v>44219</v>
      </c>
      <c r="D7" s="28" t="str">
        <f t="shared" ref="D7:D45" si="0">IF(C7=0," ",TEXT(C7,"ddd"))</f>
        <v>Sat</v>
      </c>
      <c r="E7" s="29">
        <v>1</v>
      </c>
      <c r="F7" s="30">
        <v>2</v>
      </c>
      <c r="G7" s="31"/>
      <c r="H7" s="32"/>
      <c r="I7" s="33" t="s">
        <v>6</v>
      </c>
      <c r="M7" s="34"/>
      <c r="O7" s="34"/>
    </row>
    <row r="8" spans="2:15" ht="12" customHeight="1" x14ac:dyDescent="0.3">
      <c r="B8" s="35">
        <v>2</v>
      </c>
      <c r="C8" s="36">
        <v>44282</v>
      </c>
      <c r="D8" s="37" t="str">
        <f t="shared" si="0"/>
        <v>Sat</v>
      </c>
      <c r="E8" s="38">
        <v>5</v>
      </c>
      <c r="F8" s="39">
        <v>11</v>
      </c>
      <c r="G8" s="40">
        <v>400</v>
      </c>
      <c r="H8" s="40">
        <f t="shared" ref="H8:H45" si="1">IF(G8=0," ",G8/E8)</f>
        <v>80</v>
      </c>
      <c r="I8" s="41" t="s">
        <v>7</v>
      </c>
      <c r="M8" s="34"/>
      <c r="N8" s="34"/>
    </row>
    <row r="9" spans="2:15" ht="12" customHeight="1" x14ac:dyDescent="0.3">
      <c r="B9" s="35">
        <v>3</v>
      </c>
      <c r="C9" s="36">
        <v>44283</v>
      </c>
      <c r="D9" s="37" t="str">
        <f t="shared" si="0"/>
        <v>Sun</v>
      </c>
      <c r="E9" s="38">
        <v>5</v>
      </c>
      <c r="F9" s="39">
        <v>11</v>
      </c>
      <c r="G9" s="40">
        <v>382</v>
      </c>
      <c r="H9" s="40">
        <f t="shared" si="1"/>
        <v>76.400000000000006</v>
      </c>
      <c r="I9" s="41" t="s">
        <v>7</v>
      </c>
      <c r="M9" s="34"/>
      <c r="N9" s="34"/>
    </row>
    <row r="10" spans="2:15" ht="12" customHeight="1" x14ac:dyDescent="0.3">
      <c r="B10" s="35">
        <v>4</v>
      </c>
      <c r="C10" s="36">
        <v>44296</v>
      </c>
      <c r="D10" s="37" t="str">
        <f t="shared" si="0"/>
        <v>Sat</v>
      </c>
      <c r="E10" s="38">
        <v>0</v>
      </c>
      <c r="F10" s="39"/>
      <c r="G10" s="33"/>
      <c r="H10" s="40" t="str">
        <f t="shared" si="1"/>
        <v xml:space="preserve"> </v>
      </c>
      <c r="I10" s="41" t="s">
        <v>8</v>
      </c>
      <c r="M10" s="34"/>
      <c r="N10" s="34"/>
    </row>
    <row r="11" spans="2:15" ht="12" customHeight="1" x14ac:dyDescent="0.3">
      <c r="B11" s="42">
        <v>5</v>
      </c>
      <c r="C11" s="43">
        <v>44297</v>
      </c>
      <c r="D11" s="44" t="str">
        <f t="shared" si="0"/>
        <v>Sun</v>
      </c>
      <c r="E11" s="45">
        <v>3</v>
      </c>
      <c r="F11" s="46">
        <v>11</v>
      </c>
      <c r="G11" s="47">
        <v>231</v>
      </c>
      <c r="H11" s="48">
        <f t="shared" si="1"/>
        <v>77</v>
      </c>
      <c r="I11" s="47" t="s">
        <v>9</v>
      </c>
      <c r="M11" s="34"/>
      <c r="N11" s="34"/>
    </row>
    <row r="12" spans="2:15" ht="12" customHeight="1" x14ac:dyDescent="0.3">
      <c r="B12" s="42">
        <v>6</v>
      </c>
      <c r="C12" s="43">
        <v>44300</v>
      </c>
      <c r="D12" s="44" t="str">
        <f t="shared" si="0"/>
        <v>Wed</v>
      </c>
      <c r="E12" s="45">
        <v>1</v>
      </c>
      <c r="F12" s="49">
        <v>0.4375</v>
      </c>
      <c r="G12" s="47">
        <v>80</v>
      </c>
      <c r="H12" s="48">
        <f t="shared" si="1"/>
        <v>80</v>
      </c>
      <c r="I12" s="47" t="s">
        <v>10</v>
      </c>
      <c r="M12" s="34"/>
      <c r="N12" s="34"/>
    </row>
    <row r="13" spans="2:15" ht="12" customHeight="1" x14ac:dyDescent="0.3">
      <c r="B13" s="42">
        <v>7</v>
      </c>
      <c r="C13" s="43">
        <v>44303</v>
      </c>
      <c r="D13" s="44" t="str">
        <f t="shared" si="0"/>
        <v>Sat</v>
      </c>
      <c r="E13" s="45">
        <v>4</v>
      </c>
      <c r="F13" s="46">
        <v>11</v>
      </c>
      <c r="G13" s="47"/>
      <c r="H13" s="48" t="str">
        <f t="shared" si="1"/>
        <v xml:space="preserve"> </v>
      </c>
      <c r="I13" s="47" t="s">
        <v>11</v>
      </c>
      <c r="M13" s="34"/>
      <c r="N13" s="34"/>
    </row>
    <row r="14" spans="2:15" ht="12" customHeight="1" x14ac:dyDescent="0.3">
      <c r="B14" s="42">
        <v>8</v>
      </c>
      <c r="C14" s="43">
        <v>44311</v>
      </c>
      <c r="D14" s="44" t="str">
        <f t="shared" si="0"/>
        <v>Sun</v>
      </c>
      <c r="E14" s="45">
        <v>5</v>
      </c>
      <c r="F14" s="49">
        <v>0.47916666666666702</v>
      </c>
      <c r="G14" s="47">
        <v>403</v>
      </c>
      <c r="H14" s="48">
        <f t="shared" si="1"/>
        <v>80.599999999999994</v>
      </c>
      <c r="I14" s="47" t="s">
        <v>9</v>
      </c>
      <c r="M14" s="34"/>
      <c r="N14" s="34"/>
    </row>
    <row r="15" spans="2:15" ht="12" customHeight="1" x14ac:dyDescent="0.3">
      <c r="B15" s="42">
        <v>9</v>
      </c>
      <c r="C15" s="43">
        <v>44316</v>
      </c>
      <c r="D15" s="44" t="str">
        <f t="shared" si="0"/>
        <v>Fri</v>
      </c>
      <c r="E15" s="45">
        <v>2</v>
      </c>
      <c r="F15" s="49">
        <v>0.4375</v>
      </c>
      <c r="G15" s="47">
        <v>118</v>
      </c>
      <c r="H15" s="48">
        <f t="shared" si="1"/>
        <v>59</v>
      </c>
      <c r="I15" s="47" t="s">
        <v>10</v>
      </c>
      <c r="M15" s="34"/>
      <c r="N15" s="34"/>
    </row>
    <row r="16" spans="2:15" ht="12" customHeight="1" x14ac:dyDescent="0.3">
      <c r="B16" s="35">
        <v>10</v>
      </c>
      <c r="C16" s="36">
        <v>44324</v>
      </c>
      <c r="D16" s="37" t="str">
        <f t="shared" si="0"/>
        <v>Sat</v>
      </c>
      <c r="E16" s="38">
        <v>4</v>
      </c>
      <c r="F16" s="39">
        <v>11</v>
      </c>
      <c r="G16" s="33"/>
      <c r="H16" s="40" t="str">
        <f t="shared" si="1"/>
        <v xml:space="preserve"> </v>
      </c>
      <c r="I16" s="41" t="s">
        <v>11</v>
      </c>
      <c r="M16" s="34"/>
      <c r="N16" s="34"/>
    </row>
    <row r="17" spans="2:15" ht="12" customHeight="1" x14ac:dyDescent="0.3">
      <c r="B17" s="35">
        <v>11</v>
      </c>
      <c r="C17" s="36">
        <v>44325</v>
      </c>
      <c r="D17" s="37" t="str">
        <f t="shared" si="0"/>
        <v>Sun</v>
      </c>
      <c r="E17" s="38">
        <v>4</v>
      </c>
      <c r="F17" s="39">
        <v>11</v>
      </c>
      <c r="G17" s="40">
        <v>305</v>
      </c>
      <c r="H17" s="40">
        <f t="shared" si="1"/>
        <v>76.25</v>
      </c>
      <c r="I17" s="41" t="s">
        <v>9</v>
      </c>
      <c r="M17" s="34"/>
      <c r="N17" s="34"/>
    </row>
    <row r="18" spans="2:15" ht="12" customHeight="1" x14ac:dyDescent="0.3">
      <c r="B18" s="35">
        <v>12</v>
      </c>
      <c r="C18" s="36">
        <v>44328</v>
      </c>
      <c r="D18" s="37" t="str">
        <f t="shared" si="0"/>
        <v>Wed</v>
      </c>
      <c r="E18" s="38">
        <v>2</v>
      </c>
      <c r="F18" s="50">
        <v>0.4375</v>
      </c>
      <c r="G18" s="40">
        <v>95</v>
      </c>
      <c r="H18" s="40">
        <f t="shared" si="1"/>
        <v>47.5</v>
      </c>
      <c r="I18" s="41" t="s">
        <v>10</v>
      </c>
      <c r="M18" s="34"/>
      <c r="N18" s="34"/>
    </row>
    <row r="19" spans="2:15" ht="12" customHeight="1" x14ac:dyDescent="0.3">
      <c r="B19" s="35">
        <v>13</v>
      </c>
      <c r="C19" s="36">
        <v>44337</v>
      </c>
      <c r="D19" s="37" t="str">
        <f t="shared" si="0"/>
        <v>Fri</v>
      </c>
      <c r="E19" s="38">
        <v>1</v>
      </c>
      <c r="F19" s="50">
        <v>0.4375</v>
      </c>
      <c r="G19" s="40">
        <v>107</v>
      </c>
      <c r="H19" s="40">
        <f t="shared" si="1"/>
        <v>107</v>
      </c>
      <c r="I19" s="41" t="s">
        <v>10</v>
      </c>
      <c r="M19" s="34"/>
      <c r="N19" s="34"/>
    </row>
    <row r="20" spans="2:15" ht="13.2" customHeight="1" x14ac:dyDescent="0.3">
      <c r="B20" s="35">
        <v>14</v>
      </c>
      <c r="C20" s="36">
        <v>44345</v>
      </c>
      <c r="D20" s="37" t="str">
        <f t="shared" si="0"/>
        <v>Sat</v>
      </c>
      <c r="E20" s="38">
        <v>5</v>
      </c>
      <c r="F20" s="50">
        <v>0.47916666666666702</v>
      </c>
      <c r="G20" s="40">
        <v>459</v>
      </c>
      <c r="H20" s="40">
        <f t="shared" si="1"/>
        <v>91.8</v>
      </c>
      <c r="I20" s="41" t="s">
        <v>12</v>
      </c>
      <c r="M20" s="34"/>
      <c r="N20" s="34"/>
    </row>
    <row r="21" spans="2:15" ht="12" customHeight="1" x14ac:dyDescent="0.3">
      <c r="B21" s="42">
        <v>15</v>
      </c>
      <c r="C21" s="43">
        <v>44356</v>
      </c>
      <c r="D21" s="44" t="str">
        <f t="shared" si="0"/>
        <v>Wed</v>
      </c>
      <c r="E21" s="45">
        <v>1</v>
      </c>
      <c r="F21" s="49">
        <v>0.4375</v>
      </c>
      <c r="G21" s="48">
        <v>179</v>
      </c>
      <c r="H21" s="48">
        <f t="shared" si="1"/>
        <v>179</v>
      </c>
      <c r="I21" s="47" t="s">
        <v>10</v>
      </c>
      <c r="M21" s="34"/>
      <c r="N21" s="34"/>
    </row>
    <row r="22" spans="2:15" ht="12" customHeight="1" x14ac:dyDescent="0.3">
      <c r="B22" s="42">
        <v>16</v>
      </c>
      <c r="C22" s="43">
        <v>44359</v>
      </c>
      <c r="D22" s="44" t="str">
        <f t="shared" si="0"/>
        <v>Sat</v>
      </c>
      <c r="E22" s="45">
        <v>4</v>
      </c>
      <c r="F22" s="46">
        <v>11</v>
      </c>
      <c r="G22" s="48"/>
      <c r="H22" s="48" t="str">
        <f t="shared" si="1"/>
        <v xml:space="preserve"> </v>
      </c>
      <c r="I22" s="47" t="s">
        <v>11</v>
      </c>
      <c r="M22" s="34"/>
      <c r="N22" s="34"/>
    </row>
    <row r="23" spans="2:15" ht="12" customHeight="1" x14ac:dyDescent="0.3">
      <c r="B23" s="42">
        <v>17</v>
      </c>
      <c r="C23" s="43">
        <v>44360</v>
      </c>
      <c r="D23" s="51" t="str">
        <f t="shared" si="0"/>
        <v>Sun</v>
      </c>
      <c r="E23" s="52">
        <v>3</v>
      </c>
      <c r="F23" s="53">
        <v>11</v>
      </c>
      <c r="G23" s="54">
        <v>300</v>
      </c>
      <c r="H23" s="54">
        <f t="shared" si="1"/>
        <v>100</v>
      </c>
      <c r="I23" s="55" t="s">
        <v>9</v>
      </c>
      <c r="M23" s="34"/>
      <c r="N23" s="34"/>
    </row>
    <row r="24" spans="2:15" ht="12" customHeight="1" x14ac:dyDescent="0.3">
      <c r="B24" s="42">
        <v>18</v>
      </c>
      <c r="C24" s="43">
        <v>44365</v>
      </c>
      <c r="D24" s="44" t="str">
        <f t="shared" si="0"/>
        <v>Fri</v>
      </c>
      <c r="E24" s="45">
        <v>1</v>
      </c>
      <c r="F24" s="49">
        <v>0.4375</v>
      </c>
      <c r="G24" s="48">
        <v>207</v>
      </c>
      <c r="H24" s="48">
        <f t="shared" si="1"/>
        <v>207</v>
      </c>
      <c r="I24" s="47" t="s">
        <v>10</v>
      </c>
      <c r="M24" s="34"/>
      <c r="O24" s="34"/>
    </row>
    <row r="25" spans="2:15" ht="12" customHeight="1" x14ac:dyDescent="0.3">
      <c r="B25" s="42">
        <v>19</v>
      </c>
      <c r="C25" s="43">
        <v>44373</v>
      </c>
      <c r="D25" s="56" t="str">
        <f t="shared" si="0"/>
        <v>Sat</v>
      </c>
      <c r="E25" s="57">
        <v>4</v>
      </c>
      <c r="F25" s="58">
        <v>1</v>
      </c>
      <c r="G25" s="59">
        <v>436</v>
      </c>
      <c r="H25" s="59">
        <f t="shared" si="1"/>
        <v>109</v>
      </c>
      <c r="I25" s="60" t="s">
        <v>12</v>
      </c>
      <c r="M25" s="34"/>
      <c r="N25" s="34"/>
    </row>
    <row r="26" spans="2:15" ht="12" customHeight="1" x14ac:dyDescent="0.3">
      <c r="B26" s="35">
        <v>20</v>
      </c>
      <c r="C26" s="36">
        <v>44387</v>
      </c>
      <c r="D26" s="37" t="str">
        <f t="shared" si="0"/>
        <v>Sat</v>
      </c>
      <c r="E26" s="38">
        <v>4</v>
      </c>
      <c r="F26" s="39">
        <v>11</v>
      </c>
      <c r="G26" s="40"/>
      <c r="H26" s="40" t="str">
        <f t="shared" si="1"/>
        <v xml:space="preserve"> </v>
      </c>
      <c r="I26" s="41" t="s">
        <v>11</v>
      </c>
      <c r="M26" s="34"/>
      <c r="N26" s="34"/>
    </row>
    <row r="27" spans="2:15" ht="12" customHeight="1" x14ac:dyDescent="0.3">
      <c r="B27" s="35">
        <v>21</v>
      </c>
      <c r="C27" s="36">
        <v>44388</v>
      </c>
      <c r="D27" s="37" t="str">
        <f t="shared" si="0"/>
        <v>Sun</v>
      </c>
      <c r="E27" s="38">
        <v>3</v>
      </c>
      <c r="F27" s="39">
        <v>11</v>
      </c>
      <c r="G27" s="40">
        <v>253</v>
      </c>
      <c r="H27" s="40">
        <f t="shared" si="1"/>
        <v>84.333333333333329</v>
      </c>
      <c r="I27" s="41" t="s">
        <v>9</v>
      </c>
      <c r="M27" s="34"/>
      <c r="N27" s="34"/>
    </row>
    <row r="28" spans="2:15" ht="12" customHeight="1" x14ac:dyDescent="0.3">
      <c r="B28" s="35">
        <v>22</v>
      </c>
      <c r="C28" s="36">
        <v>44391</v>
      </c>
      <c r="D28" s="37" t="str">
        <f t="shared" si="0"/>
        <v>Wed</v>
      </c>
      <c r="E28" s="38">
        <v>1</v>
      </c>
      <c r="F28" s="50">
        <v>0.4375</v>
      </c>
      <c r="G28" s="40">
        <v>254</v>
      </c>
      <c r="H28" s="40">
        <f t="shared" si="1"/>
        <v>254</v>
      </c>
      <c r="I28" s="41" t="s">
        <v>10</v>
      </c>
      <c r="M28" s="34"/>
      <c r="O28" s="34"/>
    </row>
    <row r="29" spans="2:15" ht="12" customHeight="1" x14ac:dyDescent="0.3">
      <c r="B29" s="35">
        <v>23</v>
      </c>
      <c r="C29" s="36">
        <v>44400</v>
      </c>
      <c r="D29" s="37" t="str">
        <f t="shared" si="0"/>
        <v>Fri</v>
      </c>
      <c r="E29" s="38">
        <v>1</v>
      </c>
      <c r="F29" s="50">
        <v>0.4375</v>
      </c>
      <c r="G29" s="40">
        <v>164</v>
      </c>
      <c r="H29" s="40">
        <f t="shared" si="1"/>
        <v>164</v>
      </c>
      <c r="I29" s="41" t="s">
        <v>10</v>
      </c>
      <c r="M29" s="34"/>
      <c r="N29" s="34"/>
    </row>
    <row r="30" spans="2:15" ht="12" customHeight="1" x14ac:dyDescent="0.3">
      <c r="B30" s="35">
        <v>24</v>
      </c>
      <c r="C30" s="3">
        <v>44408</v>
      </c>
      <c r="D30" s="4" t="str">
        <f t="shared" si="0"/>
        <v>Sat</v>
      </c>
      <c r="E30" s="38">
        <v>4</v>
      </c>
      <c r="F30" s="50">
        <v>4.1666666666666699E-2</v>
      </c>
      <c r="G30" s="40">
        <v>468</v>
      </c>
      <c r="H30" s="299">
        <f t="shared" si="1"/>
        <v>117</v>
      </c>
      <c r="I30" s="41" t="s">
        <v>12</v>
      </c>
      <c r="M30" s="34"/>
      <c r="N30" s="34"/>
    </row>
    <row r="31" spans="2:15" ht="12" customHeight="1" x14ac:dyDescent="0.3">
      <c r="B31" s="42">
        <v>25</v>
      </c>
      <c r="C31" s="43">
        <v>44416</v>
      </c>
      <c r="D31" s="44" t="str">
        <f t="shared" si="0"/>
        <v>Sun</v>
      </c>
      <c r="E31" s="45">
        <v>3</v>
      </c>
      <c r="F31" s="46">
        <v>11</v>
      </c>
      <c r="G31" s="48">
        <v>265</v>
      </c>
      <c r="H31" s="48">
        <f t="shared" si="1"/>
        <v>88.333333333333329</v>
      </c>
      <c r="I31" s="47" t="s">
        <v>9</v>
      </c>
      <c r="M31" s="34"/>
      <c r="N31" s="34"/>
    </row>
    <row r="32" spans="2:15" ht="12" customHeight="1" x14ac:dyDescent="0.3">
      <c r="B32" s="42">
        <v>26</v>
      </c>
      <c r="C32" s="43">
        <v>44419</v>
      </c>
      <c r="D32" s="44" t="str">
        <f t="shared" si="0"/>
        <v>Wed</v>
      </c>
      <c r="E32" s="45">
        <v>1</v>
      </c>
      <c r="F32" s="49">
        <v>0.4375</v>
      </c>
      <c r="G32" s="48">
        <v>112</v>
      </c>
      <c r="H32" s="48">
        <f t="shared" si="1"/>
        <v>112</v>
      </c>
      <c r="I32" s="47" t="s">
        <v>10</v>
      </c>
      <c r="M32" s="34"/>
      <c r="N32" s="34"/>
    </row>
    <row r="33" spans="2:14" ht="12" customHeight="1" x14ac:dyDescent="0.3">
      <c r="B33" s="42">
        <v>27</v>
      </c>
      <c r="C33" s="43">
        <v>44422</v>
      </c>
      <c r="D33" s="44" t="str">
        <f t="shared" si="0"/>
        <v>Sat</v>
      </c>
      <c r="E33" s="45">
        <v>4</v>
      </c>
      <c r="F33" s="49">
        <v>0.45833333333333298</v>
      </c>
      <c r="G33" s="48"/>
      <c r="H33" s="48" t="str">
        <f t="shared" si="1"/>
        <v xml:space="preserve"> </v>
      </c>
      <c r="I33" s="47" t="s">
        <v>11</v>
      </c>
      <c r="M33" s="34"/>
      <c r="N33" s="34"/>
    </row>
    <row r="34" spans="2:14" ht="12" customHeight="1" x14ac:dyDescent="0.3">
      <c r="B34" s="42">
        <v>28</v>
      </c>
      <c r="C34" s="43">
        <v>44428</v>
      </c>
      <c r="D34" s="44" t="str">
        <f t="shared" si="0"/>
        <v>Fri</v>
      </c>
      <c r="E34" s="45">
        <v>1</v>
      </c>
      <c r="F34" s="49">
        <v>0.4375</v>
      </c>
      <c r="G34" s="48">
        <v>77</v>
      </c>
      <c r="H34" s="48">
        <f t="shared" si="1"/>
        <v>77</v>
      </c>
      <c r="I34" s="47" t="s">
        <v>10</v>
      </c>
      <c r="M34" s="34"/>
      <c r="N34" s="34"/>
    </row>
    <row r="35" spans="2:14" ht="12" customHeight="1" x14ac:dyDescent="0.3">
      <c r="B35" s="42">
        <v>29</v>
      </c>
      <c r="C35" s="43">
        <v>44436</v>
      </c>
      <c r="D35" s="44" t="str">
        <f t="shared" si="0"/>
        <v>Sat</v>
      </c>
      <c r="E35" s="45">
        <v>4</v>
      </c>
      <c r="F35" s="49">
        <v>4.1666666666666699E-2</v>
      </c>
      <c r="G35" s="48">
        <v>268</v>
      </c>
      <c r="H35" s="306">
        <f t="shared" si="1"/>
        <v>67</v>
      </c>
      <c r="I35" s="47" t="s">
        <v>12</v>
      </c>
      <c r="M35" s="34"/>
      <c r="N35" s="34"/>
    </row>
    <row r="36" spans="2:14" ht="12" customHeight="1" x14ac:dyDescent="0.3">
      <c r="B36" s="42">
        <v>30</v>
      </c>
      <c r="C36" s="43">
        <v>44439</v>
      </c>
      <c r="D36" s="44" t="str">
        <f t="shared" si="0"/>
        <v>Tue</v>
      </c>
      <c r="E36" s="45">
        <v>1</v>
      </c>
      <c r="F36" s="49">
        <v>0.45833333333333298</v>
      </c>
      <c r="G36" s="48">
        <v>91</v>
      </c>
      <c r="H36" s="48">
        <f t="shared" si="1"/>
        <v>91</v>
      </c>
      <c r="I36" s="47" t="s">
        <v>13</v>
      </c>
      <c r="M36" s="34"/>
      <c r="N36" s="34"/>
    </row>
    <row r="37" spans="2:14" ht="12" customHeight="1" x14ac:dyDescent="0.3">
      <c r="B37" s="35">
        <v>31</v>
      </c>
      <c r="C37" s="36">
        <v>44447</v>
      </c>
      <c r="D37" s="37" t="str">
        <f t="shared" si="0"/>
        <v>Wed</v>
      </c>
      <c r="E37" s="38">
        <v>1</v>
      </c>
      <c r="F37" s="50">
        <v>0.4375</v>
      </c>
      <c r="G37" s="40">
        <v>40</v>
      </c>
      <c r="H37" s="40">
        <f t="shared" si="1"/>
        <v>40</v>
      </c>
      <c r="I37" s="41" t="s">
        <v>10</v>
      </c>
      <c r="M37" s="34"/>
      <c r="N37" s="34"/>
    </row>
    <row r="38" spans="2:14" ht="12" customHeight="1" x14ac:dyDescent="0.3">
      <c r="B38" s="35">
        <v>32</v>
      </c>
      <c r="C38" s="36">
        <v>44450</v>
      </c>
      <c r="D38" s="37" t="str">
        <f t="shared" si="0"/>
        <v>Sat</v>
      </c>
      <c r="E38" s="38">
        <v>4</v>
      </c>
      <c r="F38" s="50">
        <v>0.45833333333333298</v>
      </c>
      <c r="G38" s="40"/>
      <c r="H38" s="40" t="str">
        <f t="shared" si="1"/>
        <v xml:space="preserve"> </v>
      </c>
      <c r="I38" s="41" t="s">
        <v>11</v>
      </c>
      <c r="M38" s="34"/>
      <c r="N38" s="34"/>
    </row>
    <row r="39" spans="2:14" ht="12" customHeight="1" x14ac:dyDescent="0.3">
      <c r="B39" s="35">
        <v>33</v>
      </c>
      <c r="C39" s="36">
        <v>44451</v>
      </c>
      <c r="D39" s="37" t="str">
        <f t="shared" si="0"/>
        <v>Sun</v>
      </c>
      <c r="E39" s="38">
        <v>3</v>
      </c>
      <c r="F39" s="50">
        <v>0.45833333333333298</v>
      </c>
      <c r="G39" s="40">
        <v>282</v>
      </c>
      <c r="H39" s="40">
        <f t="shared" si="1"/>
        <v>94</v>
      </c>
      <c r="I39" s="41" t="s">
        <v>9</v>
      </c>
      <c r="M39" s="34"/>
      <c r="N39" s="34"/>
    </row>
    <row r="40" spans="2:14" ht="12" customHeight="1" x14ac:dyDescent="0.3">
      <c r="B40" s="35">
        <v>34</v>
      </c>
      <c r="C40" s="36">
        <v>44456</v>
      </c>
      <c r="D40" s="37" t="str">
        <f t="shared" si="0"/>
        <v>Fri</v>
      </c>
      <c r="E40" s="38">
        <v>1</v>
      </c>
      <c r="F40" s="50">
        <v>0.4375</v>
      </c>
      <c r="G40" s="40">
        <v>142</v>
      </c>
      <c r="H40" s="40">
        <f t="shared" si="1"/>
        <v>142</v>
      </c>
      <c r="I40" s="41" t="s">
        <v>10</v>
      </c>
      <c r="M40" s="34"/>
      <c r="N40" s="34"/>
    </row>
    <row r="41" spans="2:14" ht="12" customHeight="1" x14ac:dyDescent="0.3">
      <c r="B41" s="35">
        <v>35</v>
      </c>
      <c r="C41" s="36">
        <v>44464</v>
      </c>
      <c r="D41" s="37" t="str">
        <f t="shared" si="0"/>
        <v>Sat</v>
      </c>
      <c r="E41" s="38">
        <v>4</v>
      </c>
      <c r="F41" s="50">
        <v>4.1666666666666699E-2</v>
      </c>
      <c r="G41" s="40">
        <v>495</v>
      </c>
      <c r="H41" s="40">
        <f t="shared" si="1"/>
        <v>123.75</v>
      </c>
      <c r="I41" s="41" t="s">
        <v>12</v>
      </c>
      <c r="M41" s="34"/>
      <c r="N41" s="34"/>
    </row>
    <row r="42" spans="2:14" ht="12" customHeight="1" x14ac:dyDescent="0.3">
      <c r="B42" s="42">
        <v>36</v>
      </c>
      <c r="C42" s="43">
        <v>44485</v>
      </c>
      <c r="D42" s="44" t="str">
        <f t="shared" si="0"/>
        <v>Sat</v>
      </c>
      <c r="E42" s="45">
        <v>5</v>
      </c>
      <c r="F42" s="49">
        <v>0.114583333333333</v>
      </c>
      <c r="G42" s="48">
        <v>1261</v>
      </c>
      <c r="H42" s="48">
        <f t="shared" si="1"/>
        <v>252.2</v>
      </c>
      <c r="I42" s="47" t="s">
        <v>14</v>
      </c>
      <c r="L42" s="9"/>
      <c r="M42" s="34"/>
      <c r="N42" s="34"/>
    </row>
    <row r="43" spans="2:14" ht="12" customHeight="1" x14ac:dyDescent="0.3">
      <c r="B43" s="42">
        <v>37</v>
      </c>
      <c r="C43" s="43">
        <v>44492</v>
      </c>
      <c r="D43" s="44" t="str">
        <f t="shared" si="0"/>
        <v>Sat</v>
      </c>
      <c r="E43" s="45">
        <v>5</v>
      </c>
      <c r="F43" s="49">
        <v>0.114583333333333</v>
      </c>
      <c r="G43" s="48">
        <v>1228</v>
      </c>
      <c r="H43" s="48">
        <f>IF(G43=0," ",G43/E43)</f>
        <v>245.6</v>
      </c>
      <c r="I43" s="47" t="s">
        <v>14</v>
      </c>
      <c r="M43" s="61"/>
    </row>
    <row r="44" spans="2:14" ht="12" customHeight="1" x14ac:dyDescent="0.3">
      <c r="B44" s="42">
        <v>38</v>
      </c>
      <c r="C44" s="43">
        <v>44499</v>
      </c>
      <c r="D44" s="44" t="str">
        <f t="shared" si="0"/>
        <v>Sat</v>
      </c>
      <c r="E44" s="45">
        <v>5</v>
      </c>
      <c r="F44" s="49">
        <v>0.114583333333333</v>
      </c>
      <c r="G44" s="48">
        <v>1301</v>
      </c>
      <c r="H44" s="48">
        <f t="shared" si="1"/>
        <v>260.2</v>
      </c>
      <c r="I44" s="47" t="s">
        <v>14</v>
      </c>
      <c r="M44" s="34"/>
      <c r="N44" s="34"/>
    </row>
    <row r="45" spans="2:14" ht="12" customHeight="1" x14ac:dyDescent="0.3">
      <c r="B45" s="35">
        <v>39</v>
      </c>
      <c r="C45" s="3">
        <v>44506</v>
      </c>
      <c r="D45" s="37" t="str">
        <f t="shared" si="0"/>
        <v>Sat</v>
      </c>
      <c r="E45" s="38">
        <v>1</v>
      </c>
      <c r="F45" s="50">
        <v>0.4375</v>
      </c>
      <c r="G45" s="40">
        <v>124</v>
      </c>
      <c r="H45" s="40">
        <f t="shared" si="1"/>
        <v>124</v>
      </c>
      <c r="I45" s="41" t="s">
        <v>927</v>
      </c>
      <c r="M45" s="34"/>
      <c r="N45" s="34"/>
    </row>
    <row r="46" spans="2:14" ht="12" customHeight="1" x14ac:dyDescent="0.3">
      <c r="B46" s="35">
        <v>40</v>
      </c>
      <c r="C46" s="36">
        <v>44510</v>
      </c>
      <c r="D46" s="37" t="str">
        <f t="shared" ref="D46:D54" si="2">IF(C46=0," ",TEXT(C46,"ddd"))</f>
        <v>Wed</v>
      </c>
      <c r="E46" s="38">
        <v>1</v>
      </c>
      <c r="F46" s="50">
        <v>0.4375</v>
      </c>
      <c r="G46" s="40">
        <v>163</v>
      </c>
      <c r="H46" s="40">
        <f t="shared" ref="H46:H54" si="3">IF(G46=0," ",G46/E46)</f>
        <v>163</v>
      </c>
      <c r="I46" s="41" t="s">
        <v>10</v>
      </c>
      <c r="M46" s="34"/>
    </row>
    <row r="47" spans="2:14" ht="12" customHeight="1" x14ac:dyDescent="0.3">
      <c r="B47" s="35">
        <v>41</v>
      </c>
      <c r="C47" s="36">
        <v>44513</v>
      </c>
      <c r="D47" s="37" t="str">
        <f t="shared" si="2"/>
        <v>Sat</v>
      </c>
      <c r="E47" s="38">
        <v>4</v>
      </c>
      <c r="F47" s="50">
        <v>0.45833333333333298</v>
      </c>
      <c r="G47" s="40"/>
      <c r="H47" s="40" t="str">
        <f t="shared" si="3"/>
        <v xml:space="preserve"> </v>
      </c>
      <c r="I47" s="41" t="s">
        <v>11</v>
      </c>
      <c r="M47" s="61"/>
    </row>
    <row r="48" spans="2:14" ht="12" customHeight="1" x14ac:dyDescent="0.3">
      <c r="B48" s="35">
        <v>42</v>
      </c>
      <c r="C48" s="36">
        <v>44519</v>
      </c>
      <c r="D48" s="37" t="str">
        <f t="shared" si="2"/>
        <v>Fri</v>
      </c>
      <c r="E48" s="38">
        <v>1</v>
      </c>
      <c r="F48" s="50">
        <v>0.4375</v>
      </c>
      <c r="G48" s="40">
        <v>150</v>
      </c>
      <c r="H48" s="40">
        <f t="shared" si="3"/>
        <v>150</v>
      </c>
      <c r="I48" s="41" t="s">
        <v>10</v>
      </c>
      <c r="M48" s="34"/>
      <c r="N48" s="34"/>
    </row>
    <row r="49" spans="2:15" ht="12" customHeight="1" x14ac:dyDescent="0.3">
      <c r="B49" s="42">
        <v>43</v>
      </c>
      <c r="C49" s="43">
        <v>44534</v>
      </c>
      <c r="D49" s="44" t="str">
        <f t="shared" si="2"/>
        <v>Sat</v>
      </c>
      <c r="E49" s="45">
        <v>5</v>
      </c>
      <c r="F49" s="49">
        <v>0.39583333333333298</v>
      </c>
      <c r="G49" s="48">
        <v>1223</v>
      </c>
      <c r="H49" s="48">
        <f t="shared" si="3"/>
        <v>244.6</v>
      </c>
      <c r="I49" s="47" t="s">
        <v>15</v>
      </c>
      <c r="M49" s="34"/>
      <c r="O49" s="34"/>
    </row>
    <row r="50" spans="2:15" ht="12" customHeight="1" x14ac:dyDescent="0.3">
      <c r="B50" s="42">
        <v>44</v>
      </c>
      <c r="C50" s="43">
        <v>44535</v>
      </c>
      <c r="D50" s="44" t="str">
        <f t="shared" si="2"/>
        <v>Sun</v>
      </c>
      <c r="E50" s="45">
        <v>5</v>
      </c>
      <c r="F50" s="49">
        <v>0.39583333333333298</v>
      </c>
      <c r="G50" s="48">
        <v>1293</v>
      </c>
      <c r="H50" s="48">
        <f t="shared" si="3"/>
        <v>258.60000000000002</v>
      </c>
      <c r="I50" s="47" t="s">
        <v>15</v>
      </c>
      <c r="M50" s="34"/>
      <c r="N50" s="34"/>
    </row>
    <row r="51" spans="2:15" x14ac:dyDescent="0.3">
      <c r="B51" s="42">
        <v>45</v>
      </c>
      <c r="C51" s="43">
        <v>44541</v>
      </c>
      <c r="D51" s="44" t="str">
        <f t="shared" si="2"/>
        <v>Sat</v>
      </c>
      <c r="E51" s="45">
        <v>5</v>
      </c>
      <c r="F51" s="49">
        <v>0.39583333333333298</v>
      </c>
      <c r="G51" s="48">
        <v>1240</v>
      </c>
      <c r="H51" s="48">
        <f t="shared" si="3"/>
        <v>248</v>
      </c>
      <c r="I51" s="47" t="s">
        <v>15</v>
      </c>
    </row>
    <row r="52" spans="2:15" x14ac:dyDescent="0.3">
      <c r="B52" s="42">
        <v>46</v>
      </c>
      <c r="C52" s="43">
        <v>44542</v>
      </c>
      <c r="D52" s="44" t="str">
        <f t="shared" si="2"/>
        <v>Sun</v>
      </c>
      <c r="E52" s="45">
        <v>5</v>
      </c>
      <c r="F52" s="49">
        <v>0.39583333333333298</v>
      </c>
      <c r="G52" s="48">
        <v>1277</v>
      </c>
      <c r="H52" s="48">
        <f t="shared" si="3"/>
        <v>255.4</v>
      </c>
      <c r="I52" s="47" t="s">
        <v>15</v>
      </c>
    </row>
    <row r="53" spans="2:15" x14ac:dyDescent="0.3">
      <c r="B53" s="42">
        <v>47</v>
      </c>
      <c r="C53" s="43">
        <v>44548</v>
      </c>
      <c r="D53" s="44" t="str">
        <f t="shared" si="2"/>
        <v>Sat</v>
      </c>
      <c r="E53" s="45">
        <v>5</v>
      </c>
      <c r="F53" s="49">
        <v>0.39583333333333298</v>
      </c>
      <c r="G53" s="48">
        <v>1209</v>
      </c>
      <c r="H53" s="48">
        <f t="shared" si="3"/>
        <v>241.8</v>
      </c>
      <c r="I53" s="47" t="s">
        <v>15</v>
      </c>
    </row>
    <row r="54" spans="2:15" x14ac:dyDescent="0.3">
      <c r="B54" s="45">
        <v>48</v>
      </c>
      <c r="C54" s="43">
        <v>44549</v>
      </c>
      <c r="D54" s="45" t="str">
        <f t="shared" si="2"/>
        <v>Sun</v>
      </c>
      <c r="E54" s="45">
        <v>5</v>
      </c>
      <c r="F54" s="49">
        <v>0.39583333333333298</v>
      </c>
      <c r="G54" s="47">
        <v>1114</v>
      </c>
      <c r="H54" s="48">
        <f t="shared" si="3"/>
        <v>222.8</v>
      </c>
      <c r="I54" s="47" t="s">
        <v>15</v>
      </c>
    </row>
    <row r="57" spans="2:15" x14ac:dyDescent="0.3">
      <c r="E57" s="367"/>
      <c r="N57">
        <v>5</v>
      </c>
    </row>
  </sheetData>
  <pageMargins left="0.25" right="0.25" top="0.75" bottom="0.75" header="0.51180555555555496" footer="0.51180555555555496"/>
  <pageSetup scale="87" firstPageNumber="0" fitToWidth="0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55"/>
  <sheetViews>
    <sheetView topLeftCell="A31" zoomScale="50" zoomScaleNormal="50" workbookViewId="0">
      <selection activeCell="F24" sqref="A1:XFD1048576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69">
        <v>44510</v>
      </c>
      <c r="F2" s="369"/>
      <c r="G2" s="64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">
      <c r="B4" s="73"/>
      <c r="C4" s="74"/>
      <c r="D4" s="75"/>
      <c r="E4" s="72"/>
      <c r="F4" s="76"/>
      <c r="G4" s="72" t="s">
        <v>20</v>
      </c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0.43784722222222222</v>
      </c>
      <c r="D6" s="84" t="str">
        <f>IF(D7=0," ",TIMEVALUE(LEFT(D7,2)&amp;":"&amp;MID(D7,3,2)&amp;":"&amp;RIGHT(D7,2)))</f>
        <v xml:space="preserve"> </v>
      </c>
      <c r="E6" s="84" t="str">
        <f>IF(E7=0," ",TIMEVALUE(LEFT(E7,2)&amp;":"&amp;MID(E7,3,2)&amp;":"&amp;RIGHT(E7,2)))</f>
        <v xml:space="preserve"> </v>
      </c>
      <c r="F6" s="84" t="str">
        <f>IF(F7=0," ",TIMEVALUE(LEFT(F7,2)&amp;":"&amp;MID(F7,3,2)&amp;":"&amp;RIGHT(F7,2)))</f>
        <v xml:space="preserve"> </v>
      </c>
      <c r="G6" s="84" t="str">
        <f>IF(G7=0," ",TIMEVALUE(LEFT(G7,2)&amp;":"&amp;MID(G7,3,2)&amp;":"&amp;RIGHT(G7,2)))</f>
        <v xml:space="preserve"> </v>
      </c>
      <c r="H6" s="85"/>
      <c r="I6" s="82"/>
    </row>
    <row r="7" spans="1:9" ht="21.6" customHeight="1" x14ac:dyDescent="0.5">
      <c r="B7" s="86" t="s">
        <v>23</v>
      </c>
      <c r="C7" s="87" t="s">
        <v>69</v>
      </c>
      <c r="D7" s="87"/>
      <c r="E7" s="87"/>
      <c r="F7" s="87"/>
      <c r="G7" s="87"/>
      <c r="H7" s="88"/>
    </row>
    <row r="8" spans="1:9" ht="21.6" customHeight="1" x14ac:dyDescent="0.5">
      <c r="B8" s="89" t="s">
        <v>24</v>
      </c>
      <c r="C8" s="90">
        <v>671</v>
      </c>
      <c r="D8" s="90"/>
      <c r="E8" s="90"/>
      <c r="F8" s="90"/>
      <c r="G8" s="90"/>
      <c r="H8" s="88"/>
    </row>
    <row r="9" spans="1:9" ht="21.6" customHeight="1" x14ac:dyDescent="0.45">
      <c r="B9" s="91"/>
      <c r="C9" s="92"/>
      <c r="D9" s="92"/>
      <c r="E9" s="92"/>
      <c r="F9" s="92"/>
      <c r="G9" s="92"/>
      <c r="H9" s="93"/>
    </row>
    <row r="10" spans="1:9" ht="30" customHeight="1" x14ac:dyDescent="0.5">
      <c r="B10" s="94" t="s">
        <v>25</v>
      </c>
      <c r="C10" s="87" t="s">
        <v>750</v>
      </c>
      <c r="D10" s="87"/>
      <c r="E10" s="87"/>
      <c r="F10" s="87"/>
      <c r="G10" s="87"/>
      <c r="H10" s="95"/>
    </row>
    <row r="11" spans="1:9" ht="21.6" customHeight="1" x14ac:dyDescent="0.45">
      <c r="B11" s="96" t="s">
        <v>26</v>
      </c>
      <c r="C11" s="72" t="s">
        <v>20</v>
      </c>
      <c r="D11" s="97"/>
      <c r="E11" s="97"/>
      <c r="F11" s="97"/>
      <c r="G11" s="97"/>
      <c r="H11" s="95"/>
    </row>
    <row r="12" spans="1:9" ht="30" customHeight="1" x14ac:dyDescent="0.5">
      <c r="B12" s="94" t="s">
        <v>27</v>
      </c>
      <c r="C12" s="87" t="s">
        <v>225</v>
      </c>
      <c r="D12" s="87"/>
      <c r="E12" s="87"/>
      <c r="F12" s="87"/>
      <c r="G12" s="87"/>
      <c r="H12" s="95" t="s">
        <v>28</v>
      </c>
    </row>
    <row r="13" spans="1:9" ht="30" customHeight="1" x14ac:dyDescent="0.5">
      <c r="B13" s="94" t="s">
        <v>29</v>
      </c>
      <c r="C13" s="87" t="s">
        <v>269</v>
      </c>
      <c r="D13" s="87"/>
      <c r="E13" s="87"/>
      <c r="F13" s="87"/>
      <c r="G13" s="87"/>
      <c r="H13" s="95"/>
    </row>
    <row r="14" spans="1:9" ht="30" customHeight="1" x14ac:dyDescent="0.5">
      <c r="B14" s="94" t="s">
        <v>30</v>
      </c>
      <c r="C14" s="87" t="s">
        <v>80</v>
      </c>
      <c r="D14" s="87"/>
      <c r="E14" s="87"/>
      <c r="F14" s="87"/>
      <c r="G14" s="87"/>
      <c r="H14" s="95"/>
    </row>
    <row r="15" spans="1:9" ht="30" customHeight="1" x14ac:dyDescent="0.5">
      <c r="B15" s="94" t="s">
        <v>31</v>
      </c>
      <c r="C15" s="87" t="s">
        <v>165</v>
      </c>
      <c r="D15" s="87"/>
      <c r="E15" s="87"/>
      <c r="F15" s="87"/>
      <c r="G15" s="87"/>
      <c r="H15" s="95"/>
    </row>
    <row r="16" spans="1:9" ht="21.6" customHeight="1" x14ac:dyDescent="0.45">
      <c r="B16" s="96" t="s">
        <v>26</v>
      </c>
      <c r="C16" s="72" t="s">
        <v>20</v>
      </c>
      <c r="D16" s="97"/>
      <c r="E16" s="97"/>
      <c r="F16" s="97"/>
      <c r="G16" s="97"/>
      <c r="H16" s="95"/>
    </row>
    <row r="17" spans="2:9" ht="30" customHeight="1" x14ac:dyDescent="0.5">
      <c r="B17" s="94" t="s">
        <v>32</v>
      </c>
      <c r="C17" s="87" t="s">
        <v>103</v>
      </c>
      <c r="D17" s="87"/>
      <c r="E17" s="87"/>
      <c r="F17" s="87"/>
      <c r="G17" s="87"/>
      <c r="H17" s="100"/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>
        <v>41</v>
      </c>
      <c r="D20" s="109"/>
      <c r="E20" s="109"/>
      <c r="F20" s="109"/>
      <c r="G20" s="109"/>
      <c r="H20" s="100"/>
    </row>
    <row r="21" spans="2:9" ht="30" customHeight="1" x14ac:dyDescent="0.5">
      <c r="B21" s="108">
        <v>101</v>
      </c>
      <c r="C21" s="90">
        <v>33</v>
      </c>
      <c r="D21" s="109"/>
      <c r="E21" s="109"/>
      <c r="F21" s="109"/>
      <c r="G21" s="109"/>
      <c r="H21" s="100"/>
    </row>
    <row r="22" spans="2:9" ht="30" customHeight="1" x14ac:dyDescent="0.5">
      <c r="B22" s="108">
        <v>200</v>
      </c>
      <c r="C22" s="90">
        <v>46</v>
      </c>
      <c r="D22" s="109"/>
      <c r="E22" s="109"/>
      <c r="F22" s="109"/>
      <c r="G22" s="110"/>
      <c r="H22" s="100"/>
    </row>
    <row r="23" spans="2:9" ht="30" customHeight="1" x14ac:dyDescent="0.5">
      <c r="B23" s="108">
        <v>201</v>
      </c>
      <c r="C23" s="90">
        <v>33</v>
      </c>
      <c r="D23" s="109"/>
      <c r="E23" s="109"/>
      <c r="F23" s="109"/>
      <c r="G23" s="110"/>
      <c r="H23" s="100"/>
    </row>
    <row r="24" spans="2:9" ht="30" customHeight="1" x14ac:dyDescent="0.5">
      <c r="B24" s="108">
        <v>308</v>
      </c>
      <c r="C24" s="90">
        <v>10</v>
      </c>
      <c r="D24" s="109"/>
      <c r="E24" s="109"/>
      <c r="F24" s="109">
        <v>7</v>
      </c>
      <c r="G24" s="110"/>
      <c r="H24" s="100"/>
    </row>
    <row r="25" spans="2:9" ht="30" customHeight="1" x14ac:dyDescent="0.5">
      <c r="B25" s="111" t="s">
        <v>37</v>
      </c>
      <c r="C25" s="90">
        <v>0</v>
      </c>
      <c r="D25" s="109"/>
      <c r="E25" s="109"/>
      <c r="F25" s="109"/>
      <c r="G25" s="110"/>
      <c r="H25" s="100"/>
    </row>
    <row r="26" spans="2:9" ht="30" customHeight="1" thickBot="1" x14ac:dyDescent="0.55000000000000004">
      <c r="B26" s="112" t="s">
        <v>38</v>
      </c>
      <c r="C26" s="113">
        <v>0</v>
      </c>
      <c r="D26" s="114"/>
      <c r="E26" s="114"/>
      <c r="F26" s="114"/>
      <c r="G26" s="115"/>
      <c r="H26" s="100"/>
    </row>
    <row r="27" spans="2:9" ht="21.6" customHeight="1" thickTop="1" thickBot="1" x14ac:dyDescent="0.5">
      <c r="B27" s="116" t="s">
        <v>39</v>
      </c>
      <c r="C27" s="117">
        <f>SUM(C20:C26)</f>
        <v>163</v>
      </c>
      <c r="D27" s="117">
        <f>SUM(D20:D26)</f>
        <v>0</v>
      </c>
      <c r="E27" s="117">
        <f>SUM(E20:E26)</f>
        <v>0</v>
      </c>
      <c r="F27" s="117">
        <f>SUM(F20:F26)</f>
        <v>7</v>
      </c>
      <c r="G27" s="118">
        <f>SUM(G20:G26)</f>
        <v>0</v>
      </c>
      <c r="H27" s="100"/>
    </row>
    <row r="28" spans="2:9" ht="21.6" customHeight="1" thickTop="1" thickBot="1" x14ac:dyDescent="0.5">
      <c r="B28" s="116" t="s">
        <v>40</v>
      </c>
      <c r="C28" s="117">
        <f>C27</f>
        <v>163</v>
      </c>
      <c r="D28" s="117">
        <f>D27+C28</f>
        <v>163</v>
      </c>
      <c r="E28" s="117">
        <f>E27+D28</f>
        <v>163</v>
      </c>
      <c r="F28" s="117">
        <f>F27+E28</f>
        <v>170</v>
      </c>
      <c r="G28" s="118">
        <f>G27+F28</f>
        <v>170</v>
      </c>
      <c r="H28" s="100"/>
    </row>
    <row r="29" spans="2:9" ht="21.6" customHeight="1" thickTop="1" thickBot="1" x14ac:dyDescent="0.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thickTop="1" thickBot="1" x14ac:dyDescent="0.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thickTop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x14ac:dyDescent="0.3">
      <c r="B33" s="124" t="s">
        <v>45</v>
      </c>
      <c r="C33" t="s">
        <v>46</v>
      </c>
      <c r="D33" t="s">
        <v>47</v>
      </c>
      <c r="H33" s="100"/>
    </row>
    <row r="34" spans="2:8" ht="19.8" x14ac:dyDescent="0.4">
      <c r="B34" s="125" t="s">
        <v>48</v>
      </c>
      <c r="C34" s="126" t="s">
        <v>70</v>
      </c>
      <c r="D34" s="126"/>
      <c r="E34" s="126"/>
      <c r="F34" s="126"/>
      <c r="G34" s="126"/>
      <c r="H34" s="127"/>
    </row>
    <row r="35" spans="2:8" ht="19.8" x14ac:dyDescent="0.4">
      <c r="B35" s="125" t="s">
        <v>49</v>
      </c>
      <c r="C35" s="126" t="s">
        <v>83</v>
      </c>
      <c r="D35" s="126"/>
      <c r="E35" s="126"/>
      <c r="F35" s="126"/>
      <c r="G35" s="126"/>
      <c r="H35" s="127"/>
    </row>
    <row r="36" spans="2:8" ht="19.8" x14ac:dyDescent="0.4">
      <c r="B36" s="125" t="s">
        <v>50</v>
      </c>
      <c r="C36" s="126" t="s">
        <v>154</v>
      </c>
      <c r="D36" s="126"/>
      <c r="E36" s="126"/>
      <c r="F36" s="126"/>
      <c r="G36" s="126"/>
      <c r="H36" s="127"/>
    </row>
    <row r="37" spans="2:8" ht="19.8" x14ac:dyDescent="0.4">
      <c r="B37" s="125"/>
      <c r="C37" s="126"/>
      <c r="D37" s="126"/>
      <c r="E37" s="126"/>
      <c r="F37" s="126"/>
      <c r="G37" s="126"/>
      <c r="H37" s="127"/>
    </row>
    <row r="38" spans="2:8" ht="19.8" x14ac:dyDescent="0.4">
      <c r="B38" s="125" t="s">
        <v>51</v>
      </c>
      <c r="C38" s="126" t="s">
        <v>108</v>
      </c>
      <c r="D38" s="126"/>
      <c r="E38" s="126"/>
      <c r="F38" s="126"/>
      <c r="G38" s="126"/>
      <c r="H38" s="127"/>
    </row>
    <row r="39" spans="2:8" ht="19.8" x14ac:dyDescent="0.4">
      <c r="B39" s="125" t="s">
        <v>52</v>
      </c>
      <c r="C39" s="126" t="s">
        <v>72</v>
      </c>
      <c r="D39" s="126"/>
      <c r="E39" s="126"/>
      <c r="F39" s="126"/>
      <c r="G39" s="126"/>
      <c r="H39" s="127"/>
    </row>
    <row r="40" spans="2:8" ht="19.8" x14ac:dyDescent="0.4">
      <c r="B40" s="125" t="s">
        <v>53</v>
      </c>
      <c r="C40" s="126"/>
      <c r="D40" s="126"/>
      <c r="E40" s="126"/>
      <c r="F40" s="126"/>
      <c r="G40" s="126"/>
      <c r="H40" s="127"/>
    </row>
    <row r="41" spans="2:8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x14ac:dyDescent="0.3">
      <c r="B42" s="122"/>
      <c r="C42" s="106"/>
      <c r="D42" s="106"/>
      <c r="E42" s="106"/>
      <c r="F42" s="106"/>
      <c r="G42" s="106"/>
      <c r="H42" s="127"/>
    </row>
    <row r="43" spans="2:8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15.6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8" ht="15.6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x14ac:dyDescent="0.3">
      <c r="B47" s="122"/>
      <c r="C47" s="130"/>
      <c r="D47" s="106"/>
      <c r="E47" s="106"/>
      <c r="F47" s="106"/>
      <c r="G47" s="106"/>
      <c r="H47" s="127"/>
    </row>
    <row r="48" spans="2:8" ht="18.600000000000001" thickBot="1" x14ac:dyDescent="0.4">
      <c r="B48" s="134" t="s">
        <v>64</v>
      </c>
      <c r="C48" s="135"/>
      <c r="D48" s="135"/>
      <c r="E48" s="135"/>
      <c r="F48" s="135"/>
      <c r="G48" s="135"/>
      <c r="H48" s="127"/>
    </row>
    <row r="49" spans="2:8" ht="16.2" thickBot="1" x14ac:dyDescent="0.35">
      <c r="B49" s="136" t="s">
        <v>65</v>
      </c>
      <c r="C49" s="137" t="s">
        <v>746</v>
      </c>
      <c r="D49" s="137"/>
      <c r="E49" s="137"/>
      <c r="F49" s="137"/>
      <c r="G49" s="138"/>
      <c r="H49" s="127"/>
    </row>
    <row r="50" spans="2:8" ht="16.2" thickBot="1" x14ac:dyDescent="0.35">
      <c r="B50" s="136" t="s">
        <v>66</v>
      </c>
      <c r="C50" s="139">
        <v>65</v>
      </c>
      <c r="D50" s="139"/>
      <c r="E50" s="139"/>
      <c r="F50" s="139"/>
      <c r="G50" s="140"/>
      <c r="H50" s="127"/>
    </row>
    <row r="51" spans="2:8" x14ac:dyDescent="0.3">
      <c r="B51" s="141" t="s">
        <v>67</v>
      </c>
      <c r="C51" s="106" t="s">
        <v>957</v>
      </c>
      <c r="D51" s="106"/>
      <c r="E51" s="106"/>
      <c r="F51" s="106"/>
      <c r="G51" s="106"/>
      <c r="H51" s="127"/>
    </row>
    <row r="52" spans="2:8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x14ac:dyDescent="0.3">
      <c r="B53" s="122"/>
      <c r="C53" s="106"/>
      <c r="D53" s="106"/>
      <c r="E53" s="106"/>
      <c r="F53" s="106"/>
      <c r="G53" s="106"/>
      <c r="H53" s="127"/>
    </row>
    <row r="54" spans="2:8" ht="15" thickBot="1" x14ac:dyDescent="0.35">
      <c r="B54" s="143"/>
      <c r="C54" s="144"/>
      <c r="D54" s="144"/>
      <c r="E54" s="144"/>
      <c r="F54" s="144"/>
      <c r="G54" s="144"/>
      <c r="H54" s="145"/>
    </row>
    <row r="55" spans="2:8" ht="15" thickTop="1" x14ac:dyDescent="0.3"/>
  </sheetData>
  <mergeCells count="2">
    <mergeCell ref="B1:H1"/>
    <mergeCell ref="E2:F2"/>
  </mergeCells>
  <dataValidations count="7">
    <dataValidation type="list" errorStyle="warning" operator="equal" allowBlank="1" showErrorMessage="1" sqref="C8:G8" xr:uid="{00000000-0002-0000-0900-000000000000}">
      <formula1>"17,,399,671,1686,1640"</formula1>
    </dataValidation>
    <dataValidation errorStyle="information" allowBlank="1" showInputMessage="1" showErrorMessage="1" sqref="C41" xr:uid="{00000000-0002-0000-0900-000001000000}"/>
    <dataValidation type="list" errorStyle="information" operator="equal" allowBlank="1" showErrorMessage="1" sqref="C39:G40" xr:uid="{00000000-0002-0000-0900-000002000000}">
      <formula1>"Dennis Winchell,Harold Boettcher,Rob Grau,Joe Mills,John Morck,Brandt Wilkus,Chris Tilley,Charles Stirewalt,Victor Varney,Nick Conner,Richard Gray,John Tredway,Donald Marshall"</formula1>
    </dataValidation>
    <dataValidation type="list" errorStyle="information" operator="equal" allowBlank="1" showErrorMessage="1" sqref="C38:G38" xr:uid="{00000000-0002-0000-0900-000003000000}">
      <formula1>"Chris R Boli,Jay Horn"</formula1>
    </dataValidation>
    <dataValidation type="list" errorStyle="information" operator="equal" allowBlank="1" showErrorMessage="1" sqref="C36:G36" xr:uid="{00000000-0002-0000-0900-000004000000}">
      <formula1>"Donald Marshall,Charles Stirewalt,Chris Tilley,John Tredway,Victor Varney"</formula1>
    </dataValidation>
    <dataValidation type="list" errorStyle="information" operator="equal" allowBlank="1" showErrorMessage="1" sqref="C35:G35" xr:uid="{00000000-0002-0000-0900-000005000000}">
      <formula1>"Harold Boettcher,Gene Ezzell,Rob Grau,Roger Koss,Gray Lackey,Michael S MacLean,Joe Mills,John F Morck,Ray Albers"</formula1>
    </dataValidation>
    <dataValidation type="list" errorStyle="information" operator="equal" allowBlank="1" showErrorMessage="1" sqref="C34:G34" xr:uid="{00000000-0002-0000-0900-000006000000}">
      <formula1>"Ted Dunn,Richard Gray,Billy Rueckert"</formula1>
    </dataValidation>
  </dataValidations>
  <pageMargins left="0.7" right="0.7" top="0.75" bottom="0.75" header="0.3" footer="0.3"/>
  <pageSetup scale="5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55"/>
  <sheetViews>
    <sheetView zoomScale="57" zoomScaleNormal="57" workbookViewId="0">
      <selection activeCell="E22" sqref="E22"/>
    </sheetView>
  </sheetViews>
  <sheetFormatPr defaultRowHeight="14.4" x14ac:dyDescent="0.3"/>
  <cols>
    <col min="1" max="1" width="2.88671875" customWidth="1"/>
    <col min="2" max="2" width="32.5546875" customWidth="1"/>
    <col min="3" max="5" width="20.6640625" customWidth="1"/>
    <col min="6" max="6" width="20.44140625" customWidth="1"/>
    <col min="7" max="8" width="20.6640625" customWidth="1"/>
    <col min="9" max="9" width="8.44140625" customWidth="1"/>
    <col min="10" max="1025" width="11.6640625" customWidth="1"/>
  </cols>
  <sheetData>
    <row r="1" spans="1:9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38.4" customHeight="1" x14ac:dyDescent="0.6">
      <c r="B2" s="62" t="s">
        <v>17</v>
      </c>
      <c r="C2" s="7"/>
      <c r="D2" s="63" t="s">
        <v>18</v>
      </c>
      <c r="E2" s="370">
        <v>44506</v>
      </c>
      <c r="F2" s="370"/>
      <c r="G2" s="332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5">
      <c r="B4" s="73"/>
      <c r="C4" s="74"/>
      <c r="F4" s="329" t="s">
        <v>955</v>
      </c>
      <c r="G4" s="72" t="s">
        <v>20</v>
      </c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0.43784722222222222</v>
      </c>
      <c r="D6" s="84" t="str">
        <f>IF(D7=0," ",TIMEVALUE(LEFT(D7,2)&amp;":"&amp;MID(D7,3,2)&amp;":"&amp;RIGHT(D7,2)))</f>
        <v xml:space="preserve"> </v>
      </c>
      <c r="E6" s="84" t="str">
        <f>IF(E7=0," ",TIMEVALUE(LEFT(E7,2)&amp;":"&amp;MID(E7,3,2)&amp;":"&amp;RIGHT(E7,2)))</f>
        <v xml:space="preserve"> </v>
      </c>
      <c r="F6" s="84" t="str">
        <f>IF(F7=0," ",TIMEVALUE(LEFT(F7,2)&amp;":"&amp;MID(F7,3,2)&amp;":"&amp;RIGHT(F7,2)))</f>
        <v xml:space="preserve"> </v>
      </c>
      <c r="G6" s="84" t="str">
        <f>IF(G7=0," ",TIMEVALUE(LEFT(G7,2)&amp;":"&amp;MID(G7,3,2)&amp;":"&amp;RIGHT(G7,2)))</f>
        <v xml:space="preserve"> </v>
      </c>
      <c r="H6" s="85"/>
      <c r="I6" s="82"/>
    </row>
    <row r="7" spans="1:9" ht="21.6" customHeight="1" x14ac:dyDescent="0.5">
      <c r="B7" s="86" t="s">
        <v>23</v>
      </c>
      <c r="C7" s="87" t="s">
        <v>69</v>
      </c>
      <c r="D7" s="87"/>
      <c r="E7" s="87"/>
      <c r="F7" s="87"/>
      <c r="G7" s="87"/>
      <c r="H7" s="88"/>
    </row>
    <row r="8" spans="1:9" ht="21.6" customHeight="1" x14ac:dyDescent="0.5">
      <c r="B8" s="89" t="s">
        <v>24</v>
      </c>
      <c r="C8" s="90">
        <v>1686</v>
      </c>
      <c r="D8" s="90"/>
      <c r="E8" s="90"/>
      <c r="F8" s="90"/>
      <c r="G8" s="90"/>
      <c r="H8" s="88"/>
    </row>
    <row r="9" spans="1:9" ht="21.6" customHeight="1" x14ac:dyDescent="0.45">
      <c r="B9" s="91"/>
      <c r="C9" s="92"/>
      <c r="D9" s="92"/>
      <c r="E9" s="92"/>
      <c r="F9" s="92"/>
      <c r="G9" s="92"/>
      <c r="H9" s="93"/>
    </row>
    <row r="10" spans="1:9" ht="30" customHeight="1" x14ac:dyDescent="0.5">
      <c r="B10" s="94" t="s">
        <v>25</v>
      </c>
      <c r="C10" s="87" t="s">
        <v>956</v>
      </c>
      <c r="D10" s="87"/>
      <c r="E10" s="87"/>
      <c r="F10" s="87"/>
      <c r="G10" s="87"/>
      <c r="H10" s="95"/>
    </row>
    <row r="11" spans="1:9" ht="21.6" customHeight="1" x14ac:dyDescent="0.45">
      <c r="B11" s="96" t="s">
        <v>26</v>
      </c>
      <c r="C11" s="72" t="s">
        <v>20</v>
      </c>
      <c r="D11" s="97"/>
      <c r="E11" s="97"/>
      <c r="F11" s="97"/>
      <c r="G11" s="97"/>
      <c r="H11" s="95"/>
    </row>
    <row r="12" spans="1:9" ht="30" customHeight="1" x14ac:dyDescent="0.5">
      <c r="B12" s="94" t="s">
        <v>27</v>
      </c>
      <c r="C12" s="87" t="s">
        <v>180</v>
      </c>
      <c r="D12" s="87"/>
      <c r="E12" s="87"/>
      <c r="F12" s="87"/>
      <c r="G12" s="87"/>
      <c r="H12" s="95" t="s">
        <v>28</v>
      </c>
    </row>
    <row r="13" spans="1:9" ht="30" customHeight="1" x14ac:dyDescent="0.5">
      <c r="B13" s="94" t="s">
        <v>29</v>
      </c>
      <c r="C13" s="87" t="s">
        <v>772</v>
      </c>
      <c r="D13" s="87"/>
      <c r="E13" s="87"/>
      <c r="F13" s="87"/>
      <c r="G13" s="87"/>
      <c r="H13" s="95"/>
    </row>
    <row r="14" spans="1:9" ht="30" customHeight="1" x14ac:dyDescent="0.5">
      <c r="B14" s="94" t="s">
        <v>30</v>
      </c>
      <c r="C14" s="87" t="s">
        <v>162</v>
      </c>
      <c r="D14" s="87"/>
      <c r="E14" s="87"/>
      <c r="F14" s="87"/>
      <c r="G14" s="87"/>
      <c r="H14" s="95"/>
    </row>
    <row r="15" spans="1:9" ht="30" customHeight="1" x14ac:dyDescent="0.5">
      <c r="B15" s="94" t="s">
        <v>31</v>
      </c>
      <c r="C15" s="87" t="s">
        <v>80</v>
      </c>
      <c r="D15" s="87"/>
      <c r="E15" s="87"/>
      <c r="F15" s="87"/>
      <c r="G15" s="87"/>
      <c r="H15" s="95"/>
    </row>
    <row r="16" spans="1:9" ht="21.6" customHeight="1" x14ac:dyDescent="0.45">
      <c r="B16" s="96" t="s">
        <v>26</v>
      </c>
      <c r="C16" s="72" t="s">
        <v>20</v>
      </c>
      <c r="D16" s="97"/>
      <c r="E16" s="97"/>
      <c r="F16" s="97"/>
      <c r="G16" s="97"/>
      <c r="H16" s="95"/>
    </row>
    <row r="17" spans="2:9" ht="30" customHeight="1" x14ac:dyDescent="0.5">
      <c r="B17" s="94" t="s">
        <v>32</v>
      </c>
      <c r="C17" s="87" t="s">
        <v>678</v>
      </c>
      <c r="D17" s="87"/>
      <c r="E17" s="87"/>
      <c r="F17" s="87"/>
      <c r="G17" s="87"/>
      <c r="H17" s="100"/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>
        <v>36</v>
      </c>
      <c r="D20" s="109"/>
      <c r="E20" s="109"/>
      <c r="F20" s="109"/>
      <c r="G20" s="109"/>
      <c r="H20" s="100"/>
    </row>
    <row r="21" spans="2:9" ht="30" customHeight="1" x14ac:dyDescent="0.5">
      <c r="B21" s="108">
        <v>101</v>
      </c>
      <c r="C21" s="90">
        <v>33</v>
      </c>
      <c r="D21" s="109"/>
      <c r="E21" s="109"/>
      <c r="F21" s="109"/>
      <c r="G21" s="109"/>
      <c r="H21" s="100"/>
    </row>
    <row r="22" spans="2:9" ht="30" customHeight="1" x14ac:dyDescent="0.5">
      <c r="B22" s="108">
        <v>200</v>
      </c>
      <c r="C22" s="90">
        <v>36</v>
      </c>
      <c r="D22" s="109"/>
      <c r="E22" s="109"/>
      <c r="F22" s="109"/>
      <c r="G22" s="110"/>
      <c r="H22" s="100"/>
    </row>
    <row r="23" spans="2:9" ht="30" customHeight="1" x14ac:dyDescent="0.5">
      <c r="B23" s="108">
        <v>201</v>
      </c>
      <c r="C23" s="90">
        <v>19</v>
      </c>
      <c r="D23" s="109"/>
      <c r="E23" s="109"/>
      <c r="F23" s="109"/>
      <c r="G23" s="110"/>
      <c r="H23" s="100"/>
    </row>
    <row r="24" spans="2:9" ht="30" customHeight="1" x14ac:dyDescent="0.5">
      <c r="B24" s="108">
        <v>308</v>
      </c>
      <c r="C24" s="90">
        <v>0</v>
      </c>
      <c r="D24" s="109"/>
      <c r="E24" s="109"/>
      <c r="F24" s="109"/>
      <c r="G24" s="110"/>
      <c r="H24" s="100"/>
    </row>
    <row r="25" spans="2:9" ht="30" customHeight="1" x14ac:dyDescent="0.5">
      <c r="B25" s="111" t="s">
        <v>37</v>
      </c>
      <c r="C25" s="90">
        <v>0</v>
      </c>
      <c r="D25" s="109"/>
      <c r="E25" s="109"/>
      <c r="F25" s="109"/>
      <c r="G25" s="110"/>
      <c r="H25" s="100"/>
    </row>
    <row r="26" spans="2:9" ht="30" customHeight="1" thickBot="1" x14ac:dyDescent="0.55000000000000004">
      <c r="B26" s="112" t="s">
        <v>38</v>
      </c>
      <c r="C26" s="113">
        <v>0</v>
      </c>
      <c r="D26" s="114"/>
      <c r="E26" s="114"/>
      <c r="F26" s="114"/>
      <c r="G26" s="115"/>
      <c r="H26" s="100"/>
    </row>
    <row r="27" spans="2:9" ht="21.6" customHeight="1" thickTop="1" thickBot="1" x14ac:dyDescent="0.5">
      <c r="B27" s="116" t="s">
        <v>39</v>
      </c>
      <c r="C27" s="117">
        <f>SUM(C20:C26)</f>
        <v>124</v>
      </c>
      <c r="D27" s="117">
        <f>SUM(D20:D26)</f>
        <v>0</v>
      </c>
      <c r="E27" s="117">
        <f>SUM(E20:E26)</f>
        <v>0</v>
      </c>
      <c r="F27" s="117">
        <f>SUM(F20:F26)</f>
        <v>0</v>
      </c>
      <c r="G27" s="118">
        <f>SUM(G20:G26)</f>
        <v>0</v>
      </c>
      <c r="H27" s="100"/>
    </row>
    <row r="28" spans="2:9" ht="21.6" customHeight="1" thickTop="1" thickBot="1" x14ac:dyDescent="0.5">
      <c r="B28" s="116" t="s">
        <v>40</v>
      </c>
      <c r="C28" s="117">
        <f>C27</f>
        <v>124</v>
      </c>
      <c r="D28" s="117">
        <f>D27+C28</f>
        <v>124</v>
      </c>
      <c r="E28" s="117">
        <f>E27+D28</f>
        <v>124</v>
      </c>
      <c r="F28" s="117">
        <f>F27+E28</f>
        <v>124</v>
      </c>
      <c r="G28" s="118">
        <f>G27+F28</f>
        <v>124</v>
      </c>
      <c r="H28" s="100"/>
    </row>
    <row r="29" spans="2:9" ht="21.6" customHeight="1" thickTop="1" thickBot="1" x14ac:dyDescent="0.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thickTop="1" thickBot="1" x14ac:dyDescent="0.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thickTop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x14ac:dyDescent="0.3">
      <c r="B33" s="124" t="s">
        <v>45</v>
      </c>
      <c r="C33" t="s">
        <v>46</v>
      </c>
      <c r="D33" t="s">
        <v>47</v>
      </c>
      <c r="H33" s="100"/>
    </row>
    <row r="34" spans="2:8" ht="19.8" x14ac:dyDescent="0.4">
      <c r="B34" s="125" t="s">
        <v>48</v>
      </c>
      <c r="C34" s="126" t="s">
        <v>70</v>
      </c>
      <c r="D34" s="126"/>
      <c r="E34" s="126"/>
      <c r="F34" s="126"/>
      <c r="G34" s="126"/>
      <c r="H34" s="127"/>
    </row>
    <row r="35" spans="2:8" ht="19.8" x14ac:dyDescent="0.4">
      <c r="B35" s="125" t="s">
        <v>49</v>
      </c>
      <c r="C35" s="126" t="s">
        <v>83</v>
      </c>
      <c r="D35" s="126"/>
      <c r="E35" s="126"/>
      <c r="F35" s="126"/>
      <c r="G35" s="126"/>
      <c r="H35" s="127"/>
    </row>
    <row r="36" spans="2:8" ht="19.8" x14ac:dyDescent="0.4">
      <c r="B36" s="125" t="s">
        <v>50</v>
      </c>
      <c r="C36" s="126" t="s">
        <v>81</v>
      </c>
      <c r="D36" s="126"/>
      <c r="E36" s="126"/>
      <c r="F36" s="126"/>
      <c r="G36" s="126"/>
      <c r="H36" s="127"/>
    </row>
    <row r="37" spans="2:8" ht="19.8" x14ac:dyDescent="0.4">
      <c r="B37" s="125"/>
      <c r="C37" s="126"/>
      <c r="D37" s="126"/>
      <c r="E37" s="126"/>
      <c r="F37" s="126"/>
      <c r="G37" s="126"/>
      <c r="H37" s="127"/>
    </row>
    <row r="38" spans="2:8" ht="19.8" x14ac:dyDescent="0.4">
      <c r="B38" s="125" t="s">
        <v>51</v>
      </c>
      <c r="C38" s="126" t="s">
        <v>73</v>
      </c>
      <c r="D38" s="126"/>
      <c r="E38" s="126"/>
      <c r="F38" s="126"/>
      <c r="G38" s="126"/>
      <c r="H38" s="127"/>
    </row>
    <row r="39" spans="2:8" ht="19.8" x14ac:dyDescent="0.4">
      <c r="B39" s="125" t="s">
        <v>52</v>
      </c>
      <c r="C39" s="126" t="s">
        <v>72</v>
      </c>
      <c r="D39" s="126"/>
      <c r="E39" s="126"/>
      <c r="F39" s="126"/>
      <c r="G39" s="126"/>
      <c r="H39" s="127"/>
    </row>
    <row r="40" spans="2:8" ht="19.8" x14ac:dyDescent="0.4">
      <c r="B40" s="125" t="s">
        <v>53</v>
      </c>
      <c r="C40" s="126" t="s">
        <v>325</v>
      </c>
      <c r="D40" s="126"/>
      <c r="E40" s="126"/>
      <c r="F40" s="126"/>
      <c r="G40" s="126"/>
      <c r="H40" s="127"/>
    </row>
    <row r="41" spans="2:8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x14ac:dyDescent="0.3">
      <c r="B42" s="122"/>
      <c r="C42" s="106"/>
      <c r="D42" s="106"/>
      <c r="E42" s="106"/>
      <c r="F42" s="106"/>
      <c r="G42" s="106"/>
      <c r="H42" s="127"/>
    </row>
    <row r="43" spans="2:8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15.6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8" ht="15.6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x14ac:dyDescent="0.3">
      <c r="B47" s="122"/>
      <c r="C47" s="130"/>
      <c r="D47" s="106"/>
      <c r="E47" s="106"/>
      <c r="F47" s="106"/>
      <c r="G47" s="106"/>
      <c r="H47" s="127"/>
    </row>
    <row r="48" spans="2:8" ht="18.600000000000001" thickBot="1" x14ac:dyDescent="0.4">
      <c r="B48" s="134" t="s">
        <v>64</v>
      </c>
      <c r="C48" s="135"/>
      <c r="D48" s="135"/>
      <c r="E48" s="135"/>
      <c r="F48" s="135"/>
      <c r="G48" s="135"/>
      <c r="H48" s="127"/>
    </row>
    <row r="49" spans="2:8" ht="16.2" thickBot="1" x14ac:dyDescent="0.35">
      <c r="B49" s="136" t="s">
        <v>65</v>
      </c>
      <c r="C49" s="137" t="s">
        <v>954</v>
      </c>
      <c r="D49" s="137"/>
      <c r="E49" s="137"/>
      <c r="F49" s="137"/>
      <c r="G49" s="138"/>
      <c r="H49" s="127"/>
    </row>
    <row r="50" spans="2:8" ht="16.2" thickBot="1" x14ac:dyDescent="0.35">
      <c r="B50" s="136" t="s">
        <v>66</v>
      </c>
      <c r="C50" s="139">
        <v>46</v>
      </c>
      <c r="D50" s="139"/>
      <c r="E50" s="139"/>
      <c r="F50" s="139"/>
      <c r="G50" s="140"/>
      <c r="H50" s="127"/>
    </row>
    <row r="51" spans="2:8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x14ac:dyDescent="0.3">
      <c r="B53" s="122"/>
      <c r="C53" s="106"/>
      <c r="D53" s="106"/>
      <c r="E53" s="106"/>
      <c r="F53" s="106"/>
      <c r="G53" s="106"/>
      <c r="H53" s="127"/>
    </row>
    <row r="54" spans="2:8" ht="15" thickBot="1" x14ac:dyDescent="0.35">
      <c r="B54" s="143"/>
      <c r="C54" s="144"/>
      <c r="D54" s="144"/>
      <c r="E54" s="144"/>
      <c r="F54" s="144"/>
      <c r="G54" s="144"/>
      <c r="H54" s="145"/>
    </row>
    <row r="55" spans="2:8" ht="15" thickTop="1" x14ac:dyDescent="0.3"/>
  </sheetData>
  <mergeCells count="2">
    <mergeCell ref="B1:H1"/>
    <mergeCell ref="E2:F2"/>
  </mergeCells>
  <dataValidations count="7">
    <dataValidation type="list" errorStyle="warning" operator="equal" allowBlank="1" showErrorMessage="1" sqref="C8:G8" xr:uid="{00000000-0002-0000-0A00-000000000000}">
      <formula1>"17,,399,671,1686,1640"</formula1>
    </dataValidation>
    <dataValidation errorStyle="information" allowBlank="1" showInputMessage="1" showErrorMessage="1" sqref="C41" xr:uid="{00000000-0002-0000-0A00-000001000000}"/>
    <dataValidation type="list" errorStyle="information" operator="equal" allowBlank="1" showErrorMessage="1" sqref="C39:G40" xr:uid="{00000000-0002-0000-0A00-000002000000}">
      <formula1>"Dennis Winchell,Harold Boettcher,Rob Grau,Joe Mills,John Morck,Brandt Wilkus,Chris Tilley,Charles Stirewalt,Victor Varney,Nick Conner,Richard Gray,John Tredway,Donald Marshall"</formula1>
    </dataValidation>
    <dataValidation type="list" errorStyle="information" operator="equal" allowBlank="1" showErrorMessage="1" sqref="C38:G38" xr:uid="{00000000-0002-0000-0A00-000003000000}">
      <formula1>"Chris R Boli,Jay Horn"</formula1>
    </dataValidation>
    <dataValidation type="list" errorStyle="information" operator="equal" allowBlank="1" showErrorMessage="1" sqref="C36:G36" xr:uid="{00000000-0002-0000-0A00-000004000000}">
      <formula1>"Donald Marshall,Charles Stirewalt,Chris Tilley,John Tredway,Victor Varney"</formula1>
    </dataValidation>
    <dataValidation type="list" errorStyle="information" operator="equal" allowBlank="1" showErrorMessage="1" sqref="C35:G35" xr:uid="{00000000-0002-0000-0A00-000005000000}">
      <formula1>"Harold Boettcher,Gene Ezzell,Rob Grau,Roger Koss,Gray Lackey,Michael S MacLean,Joe Mills,John F Morck,Ray Albers"</formula1>
    </dataValidation>
    <dataValidation type="list" errorStyle="information" operator="equal" allowBlank="1" showErrorMessage="1" sqref="C34:G34" xr:uid="{00000000-0002-0000-0A00-000006000000}">
      <formula1>"Ted Dunn,Richard Gray,Billy Rueckert"</formula1>
    </dataValidation>
  </dataValidations>
  <pageMargins left="0.7" right="0.7" top="0.75" bottom="0.75" header="0.3" footer="0.3"/>
  <pageSetup scale="5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63"/>
  <sheetViews>
    <sheetView zoomScale="59" zoomScaleNormal="59" workbookViewId="0">
      <selection activeCell="N15" sqref="N15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71">
        <v>44499</v>
      </c>
      <c r="F2" s="371"/>
      <c r="G2" s="64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5">
      <c r="B4" s="73"/>
      <c r="C4" s="74"/>
      <c r="D4" s="329" t="s">
        <v>929</v>
      </c>
      <c r="E4" s="72"/>
      <c r="F4" s="76"/>
      <c r="G4" s="72" t="s">
        <v>20</v>
      </c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f t="shared" ref="C6:H6" si="0">IF(C7=0," ",TIMEVALUE(LEFT(C7,2)&amp;":"&amp;MID(C7,3,2)&amp;":"&amp;RIGHT(C7,2)))</f>
        <v>0.61510416666666667</v>
      </c>
      <c r="D6" s="84">
        <f t="shared" si="0"/>
        <v>0.66666666666666663</v>
      </c>
      <c r="E6" s="84">
        <f t="shared" si="0"/>
        <v>0.71892361111111114</v>
      </c>
      <c r="F6" s="84">
        <f t="shared" si="0"/>
        <v>0.77118055555555554</v>
      </c>
      <c r="G6" s="84">
        <f t="shared" si="0"/>
        <v>0.82343749999999993</v>
      </c>
      <c r="H6" s="84">
        <f t="shared" si="0"/>
        <v>0.54166666666666663</v>
      </c>
      <c r="I6" s="82"/>
    </row>
    <row r="7" spans="1:9" ht="21.6" customHeight="1" x14ac:dyDescent="0.5">
      <c r="B7" s="86" t="s">
        <v>23</v>
      </c>
      <c r="C7" s="87" t="s">
        <v>840</v>
      </c>
      <c r="D7" s="87" t="s">
        <v>115</v>
      </c>
      <c r="E7" s="87" t="s">
        <v>854</v>
      </c>
      <c r="F7" s="87" t="s">
        <v>841</v>
      </c>
      <c r="G7" s="87" t="s">
        <v>842</v>
      </c>
      <c r="H7" s="323">
        <v>1300</v>
      </c>
    </row>
    <row r="8" spans="1:9" ht="21.6" customHeight="1" x14ac:dyDescent="0.5">
      <c r="B8" s="89" t="s">
        <v>24</v>
      </c>
      <c r="C8" s="322" t="s">
        <v>843</v>
      </c>
      <c r="D8" s="322" t="s">
        <v>843</v>
      </c>
      <c r="E8" s="322" t="s">
        <v>843</v>
      </c>
      <c r="F8" s="322" t="s">
        <v>843</v>
      </c>
      <c r="G8" s="322" t="s">
        <v>843</v>
      </c>
      <c r="H8" s="323">
        <v>399</v>
      </c>
    </row>
    <row r="9" spans="1:9" ht="21.6" customHeight="1" x14ac:dyDescent="0.5">
      <c r="B9" s="91"/>
      <c r="C9" s="92"/>
      <c r="D9" s="92"/>
      <c r="E9" s="92"/>
      <c r="F9" s="92"/>
      <c r="G9" s="92"/>
      <c r="H9" s="326"/>
    </row>
    <row r="10" spans="1:9" ht="30" customHeight="1" x14ac:dyDescent="0.5">
      <c r="B10" s="94" t="s">
        <v>25</v>
      </c>
      <c r="C10" s="87" t="s">
        <v>932</v>
      </c>
      <c r="D10" s="87" t="s">
        <v>897</v>
      </c>
      <c r="E10" s="87" t="s">
        <v>939</v>
      </c>
      <c r="F10" s="87" t="s">
        <v>907</v>
      </c>
      <c r="G10" s="87" t="s">
        <v>948</v>
      </c>
      <c r="H10" s="330" t="s">
        <v>928</v>
      </c>
    </row>
    <row r="11" spans="1:9" ht="21.6" customHeight="1" x14ac:dyDescent="0.4">
      <c r="B11" s="96" t="s">
        <v>26</v>
      </c>
      <c r="C11" s="72" t="s">
        <v>20</v>
      </c>
      <c r="D11" s="72" t="s">
        <v>20</v>
      </c>
      <c r="E11" s="72" t="s">
        <v>20</v>
      </c>
      <c r="F11" s="72" t="s">
        <v>20</v>
      </c>
      <c r="G11" s="72" t="s">
        <v>20</v>
      </c>
      <c r="H11" s="72" t="s">
        <v>20</v>
      </c>
    </row>
    <row r="12" spans="1:9" ht="30" customHeight="1" x14ac:dyDescent="0.5">
      <c r="B12" s="94" t="s">
        <v>27</v>
      </c>
      <c r="C12" s="87" t="s">
        <v>285</v>
      </c>
      <c r="D12" s="87" t="s">
        <v>123</v>
      </c>
      <c r="E12" s="87" t="s">
        <v>120</v>
      </c>
      <c r="F12" s="87" t="s">
        <v>943</v>
      </c>
      <c r="G12" s="87" t="s">
        <v>949</v>
      </c>
      <c r="H12" s="330" t="s">
        <v>28</v>
      </c>
    </row>
    <row r="13" spans="1:9" ht="30" customHeight="1" x14ac:dyDescent="0.5">
      <c r="B13" s="94" t="s">
        <v>29</v>
      </c>
      <c r="C13" s="87" t="s">
        <v>933</v>
      </c>
      <c r="D13" s="87" t="s">
        <v>127</v>
      </c>
      <c r="E13" s="87" t="s">
        <v>940</v>
      </c>
      <c r="F13" s="87" t="s">
        <v>909</v>
      </c>
      <c r="G13" s="87" t="s">
        <v>914</v>
      </c>
      <c r="H13" s="330"/>
    </row>
    <row r="14" spans="1:9" ht="30" customHeight="1" x14ac:dyDescent="0.5">
      <c r="B14" s="94" t="s">
        <v>30</v>
      </c>
      <c r="C14" s="87" t="s">
        <v>205</v>
      </c>
      <c r="D14" s="87" t="s">
        <v>936</v>
      </c>
      <c r="E14" s="87" t="s">
        <v>124</v>
      </c>
      <c r="F14" s="87" t="s">
        <v>947</v>
      </c>
      <c r="G14" s="87" t="s">
        <v>952</v>
      </c>
      <c r="H14" s="330"/>
    </row>
    <row r="15" spans="1:9" ht="30" customHeight="1" x14ac:dyDescent="0.5">
      <c r="B15" s="94" t="s">
        <v>31</v>
      </c>
      <c r="C15" s="87" t="s">
        <v>934</v>
      </c>
      <c r="D15" s="298" t="s">
        <v>937</v>
      </c>
      <c r="E15" s="87" t="s">
        <v>643</v>
      </c>
      <c r="F15" s="87" t="s">
        <v>946</v>
      </c>
      <c r="G15" s="87" t="s">
        <v>951</v>
      </c>
      <c r="H15" s="330"/>
    </row>
    <row r="16" spans="1:9" ht="21.6" customHeight="1" x14ac:dyDescent="0.4">
      <c r="B16" s="96" t="s">
        <v>26</v>
      </c>
      <c r="C16" s="72" t="s">
        <v>20</v>
      </c>
      <c r="D16" s="72" t="s">
        <v>20</v>
      </c>
      <c r="E16" s="72" t="s">
        <v>20</v>
      </c>
      <c r="F16" s="72" t="s">
        <v>20</v>
      </c>
      <c r="G16" s="72" t="s">
        <v>20</v>
      </c>
      <c r="H16" s="72" t="s">
        <v>20</v>
      </c>
    </row>
    <row r="17" spans="2:9" ht="30" customHeight="1" x14ac:dyDescent="0.5">
      <c r="B17" s="94" t="s">
        <v>32</v>
      </c>
      <c r="C17" s="87" t="s">
        <v>138</v>
      </c>
      <c r="D17" s="87" t="s">
        <v>938</v>
      </c>
      <c r="E17" s="87" t="s">
        <v>941</v>
      </c>
      <c r="F17" s="87" t="s">
        <v>945</v>
      </c>
      <c r="G17" s="87" t="s">
        <v>953</v>
      </c>
      <c r="H17" s="331">
        <v>0.37222222222222223</v>
      </c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>
        <v>69</v>
      </c>
      <c r="D20" s="109">
        <v>58</v>
      </c>
      <c r="E20" s="109">
        <v>54</v>
      </c>
      <c r="F20" s="109">
        <v>54</v>
      </c>
      <c r="G20" s="109">
        <v>72</v>
      </c>
      <c r="H20" s="100"/>
    </row>
    <row r="21" spans="2:9" ht="30" customHeight="1" x14ac:dyDescent="0.5">
      <c r="B21" s="108">
        <v>101</v>
      </c>
      <c r="C21" s="90">
        <v>66</v>
      </c>
      <c r="D21" s="109">
        <v>55</v>
      </c>
      <c r="E21" s="109">
        <v>60</v>
      </c>
      <c r="F21" s="109">
        <v>53</v>
      </c>
      <c r="G21" s="109">
        <v>61</v>
      </c>
      <c r="H21" s="100"/>
    </row>
    <row r="22" spans="2:9" ht="30" customHeight="1" x14ac:dyDescent="0.5">
      <c r="B22" s="108">
        <v>200</v>
      </c>
      <c r="C22" s="90">
        <v>68</v>
      </c>
      <c r="D22" s="109">
        <v>63</v>
      </c>
      <c r="E22" s="109">
        <v>61</v>
      </c>
      <c r="F22" s="109">
        <v>60</v>
      </c>
      <c r="G22" s="110">
        <v>73</v>
      </c>
      <c r="H22" s="100"/>
    </row>
    <row r="23" spans="2:9" ht="30" customHeight="1" x14ac:dyDescent="0.5">
      <c r="B23" s="108">
        <v>201</v>
      </c>
      <c r="C23" s="90">
        <v>71</v>
      </c>
      <c r="D23" s="109">
        <v>62</v>
      </c>
      <c r="E23" s="109">
        <v>70</v>
      </c>
      <c r="F23" s="109">
        <v>63</v>
      </c>
      <c r="G23" s="110">
        <v>70</v>
      </c>
      <c r="H23" s="100"/>
    </row>
    <row r="24" spans="2:9" ht="30" customHeight="1" x14ac:dyDescent="0.5">
      <c r="B24" s="108">
        <v>308</v>
      </c>
      <c r="C24" s="90">
        <v>8</v>
      </c>
      <c r="D24" s="109">
        <v>9</v>
      </c>
      <c r="E24" s="109">
        <v>5</v>
      </c>
      <c r="F24" s="109">
        <v>6</v>
      </c>
      <c r="G24" s="110">
        <v>10</v>
      </c>
      <c r="H24" s="100"/>
    </row>
    <row r="25" spans="2:9" ht="30" customHeight="1" x14ac:dyDescent="0.5">
      <c r="B25" s="111" t="s">
        <v>37</v>
      </c>
      <c r="C25" s="90">
        <v>0</v>
      </c>
      <c r="D25" s="90">
        <v>0</v>
      </c>
      <c r="E25" s="90">
        <v>0</v>
      </c>
      <c r="F25" s="90" t="s">
        <v>942</v>
      </c>
      <c r="G25" s="90">
        <v>0</v>
      </c>
      <c r="H25" s="100"/>
    </row>
    <row r="26" spans="2:9" ht="30" customHeight="1" thickBot="1" x14ac:dyDescent="0.55000000000000004">
      <c r="B26" s="112" t="s">
        <v>38</v>
      </c>
      <c r="C26" s="113">
        <v>0</v>
      </c>
      <c r="D26" s="113">
        <v>0</v>
      </c>
      <c r="E26" s="113">
        <v>0</v>
      </c>
      <c r="F26" s="113">
        <v>0</v>
      </c>
      <c r="G26" s="113">
        <v>0</v>
      </c>
      <c r="H26" s="100"/>
    </row>
    <row r="27" spans="2:9" ht="21.6" customHeight="1" thickTop="1" thickBot="1" x14ac:dyDescent="0.5">
      <c r="B27" s="116" t="s">
        <v>39</v>
      </c>
      <c r="C27" s="117">
        <f>SUM(C20:C26)</f>
        <v>282</v>
      </c>
      <c r="D27" s="117">
        <f>SUM(D20:D26)</f>
        <v>247</v>
      </c>
      <c r="E27" s="117">
        <f>SUM(E20:E26)</f>
        <v>250</v>
      </c>
      <c r="F27" s="117">
        <f>SUM(F20:F26)</f>
        <v>236</v>
      </c>
      <c r="G27" s="118">
        <f>SUM(G20:G26)</f>
        <v>286</v>
      </c>
      <c r="H27" s="100"/>
    </row>
    <row r="28" spans="2:9" ht="21.6" customHeight="1" thickTop="1" thickBot="1" x14ac:dyDescent="0.5">
      <c r="B28" s="116" t="s">
        <v>40</v>
      </c>
      <c r="C28" s="117">
        <f>C27</f>
        <v>282</v>
      </c>
      <c r="D28" s="117">
        <f>D27+C28</f>
        <v>529</v>
      </c>
      <c r="E28" s="117">
        <f>E27+D28</f>
        <v>779</v>
      </c>
      <c r="F28" s="117">
        <f>F27+E28</f>
        <v>1015</v>
      </c>
      <c r="G28" s="118">
        <f>G27+F28</f>
        <v>1301</v>
      </c>
      <c r="H28" s="100"/>
    </row>
    <row r="29" spans="2:9" ht="21.6" customHeight="1" thickTop="1" thickBot="1" x14ac:dyDescent="0.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thickTop="1" thickBot="1" x14ac:dyDescent="0.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thickTop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ht="21.6" customHeight="1" x14ac:dyDescent="0.3">
      <c r="B33" s="124" t="s">
        <v>45</v>
      </c>
      <c r="C33" t="s">
        <v>46</v>
      </c>
      <c r="D33" t="s">
        <v>47</v>
      </c>
      <c r="H33" s="100"/>
    </row>
    <row r="34" spans="2:8" ht="21.6" customHeight="1" x14ac:dyDescent="0.4">
      <c r="B34" s="125" t="s">
        <v>48</v>
      </c>
      <c r="C34" s="126" t="s">
        <v>70</v>
      </c>
      <c r="D34" s="126" t="s">
        <v>70</v>
      </c>
      <c r="E34" s="126" t="s">
        <v>70</v>
      </c>
      <c r="F34" s="126" t="s">
        <v>70</v>
      </c>
      <c r="G34" s="126" t="s">
        <v>70</v>
      </c>
      <c r="H34" s="126" t="s">
        <v>70</v>
      </c>
    </row>
    <row r="35" spans="2:8" ht="21.6" customHeight="1" x14ac:dyDescent="0.4">
      <c r="B35" s="125" t="s">
        <v>49</v>
      </c>
      <c r="C35" s="126" t="s">
        <v>930</v>
      </c>
      <c r="D35" s="126" t="s">
        <v>930</v>
      </c>
      <c r="E35" s="126" t="s">
        <v>930</v>
      </c>
      <c r="F35" s="126" t="s">
        <v>931</v>
      </c>
      <c r="G35" s="126" t="s">
        <v>931</v>
      </c>
      <c r="H35" s="126" t="s">
        <v>331</v>
      </c>
    </row>
    <row r="36" spans="2:8" ht="21.6" customHeight="1" x14ac:dyDescent="0.4">
      <c r="B36" s="125" t="s">
        <v>50</v>
      </c>
      <c r="C36" s="126" t="s">
        <v>81</v>
      </c>
      <c r="D36" s="126" t="s">
        <v>81</v>
      </c>
      <c r="E36" s="126" t="s">
        <v>81</v>
      </c>
      <c r="F36" s="126" t="s">
        <v>81</v>
      </c>
      <c r="G36" s="126" t="s">
        <v>81</v>
      </c>
      <c r="H36" s="127" t="s">
        <v>944</v>
      </c>
    </row>
    <row r="37" spans="2:8" ht="21.6" customHeight="1" x14ac:dyDescent="0.4">
      <c r="B37" s="125"/>
      <c r="C37" s="126"/>
      <c r="D37" s="126"/>
      <c r="E37" s="126"/>
      <c r="F37" s="126"/>
      <c r="G37" s="126"/>
      <c r="H37" s="127"/>
    </row>
    <row r="38" spans="2:8" ht="21.6" customHeight="1" x14ac:dyDescent="0.4">
      <c r="B38" s="125" t="s">
        <v>51</v>
      </c>
      <c r="C38" s="126" t="s">
        <v>950</v>
      </c>
      <c r="D38" s="126" t="s">
        <v>950</v>
      </c>
      <c r="E38" s="126" t="s">
        <v>950</v>
      </c>
      <c r="F38" s="126" t="s">
        <v>950</v>
      </c>
      <c r="G38" s="126" t="s">
        <v>950</v>
      </c>
      <c r="H38" s="126" t="s">
        <v>950</v>
      </c>
    </row>
    <row r="39" spans="2:8" ht="21.6" customHeight="1" x14ac:dyDescent="0.4">
      <c r="B39" s="125" t="s">
        <v>52</v>
      </c>
      <c r="C39" s="126"/>
      <c r="D39" s="126"/>
      <c r="E39" s="126"/>
      <c r="F39" s="126"/>
      <c r="G39" s="126"/>
      <c r="H39" s="127"/>
    </row>
    <row r="40" spans="2:8" ht="21.6" customHeight="1" x14ac:dyDescent="0.4">
      <c r="B40" s="125" t="s">
        <v>53</v>
      </c>
      <c r="C40" s="126"/>
      <c r="D40" s="126"/>
      <c r="E40" s="126"/>
      <c r="F40" s="126"/>
      <c r="G40" s="126"/>
      <c r="H40" s="127"/>
    </row>
    <row r="41" spans="2:8" ht="21.6" customHeight="1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ht="21.6" customHeight="1" x14ac:dyDescent="0.3">
      <c r="B42" s="122"/>
      <c r="C42" s="106"/>
      <c r="D42" s="106"/>
      <c r="E42" s="106"/>
      <c r="F42" s="106"/>
      <c r="G42" s="106"/>
      <c r="H42" s="127"/>
    </row>
    <row r="43" spans="2:8" ht="21.6" customHeight="1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21.6" customHeight="1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8" ht="21.6" customHeight="1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ht="16.2" customHeight="1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ht="21.6" customHeight="1" x14ac:dyDescent="0.3">
      <c r="B47" s="122"/>
      <c r="C47" s="130"/>
      <c r="D47" s="106"/>
      <c r="E47" s="106"/>
      <c r="F47" s="106"/>
      <c r="G47" s="106"/>
      <c r="H47" s="127"/>
    </row>
    <row r="48" spans="2:8" ht="21.6" customHeight="1" thickBot="1" x14ac:dyDescent="0.4">
      <c r="B48" s="134" t="s">
        <v>64</v>
      </c>
      <c r="C48" s="135"/>
      <c r="D48" s="135"/>
      <c r="E48" s="135"/>
      <c r="F48" s="135"/>
      <c r="G48" s="135"/>
      <c r="H48" s="127"/>
    </row>
    <row r="49" spans="2:8" ht="21.6" customHeight="1" thickBot="1" x14ac:dyDescent="0.35">
      <c r="B49" s="136" t="s">
        <v>65</v>
      </c>
      <c r="C49" s="137" t="s">
        <v>935</v>
      </c>
      <c r="D49" s="137" t="s">
        <v>935</v>
      </c>
      <c r="E49" s="137" t="s">
        <v>935</v>
      </c>
      <c r="F49" s="137" t="s">
        <v>935</v>
      </c>
      <c r="G49" s="137" t="s">
        <v>935</v>
      </c>
      <c r="H49" s="127"/>
    </row>
    <row r="50" spans="2:8" ht="21.6" customHeight="1" thickBot="1" x14ac:dyDescent="0.35">
      <c r="B50" s="136" t="s">
        <v>66</v>
      </c>
      <c r="C50" s="139">
        <v>58</v>
      </c>
      <c r="D50" s="139">
        <v>58</v>
      </c>
      <c r="E50" s="139">
        <v>58</v>
      </c>
      <c r="F50" s="139">
        <v>53</v>
      </c>
      <c r="G50" s="140">
        <v>51</v>
      </c>
      <c r="H50" s="127"/>
    </row>
    <row r="51" spans="2:8" ht="21.6" customHeight="1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21.6" customHeight="1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ht="21.6" customHeight="1" x14ac:dyDescent="0.3">
      <c r="B53" s="122"/>
      <c r="C53" s="106"/>
      <c r="D53" s="106"/>
      <c r="E53" s="106"/>
      <c r="F53" s="106"/>
      <c r="G53" s="106"/>
      <c r="H53" s="127"/>
    </row>
    <row r="54" spans="2:8" ht="7.95" customHeight="1" thickBot="1" x14ac:dyDescent="0.35">
      <c r="B54" s="143"/>
      <c r="C54" s="144"/>
      <c r="D54" s="144"/>
      <c r="E54" s="144"/>
      <c r="F54" s="144"/>
      <c r="G54" s="144"/>
      <c r="H54" s="145"/>
    </row>
    <row r="55" spans="2:8" ht="12.75" customHeight="1" thickTop="1" x14ac:dyDescent="0.3"/>
    <row r="56" spans="2:8" ht="12.75" customHeight="1" x14ac:dyDescent="0.3"/>
    <row r="57" spans="2:8" ht="12.75" customHeight="1" x14ac:dyDescent="0.3"/>
    <row r="58" spans="2:8" ht="12.75" customHeight="1" x14ac:dyDescent="0.3"/>
    <row r="59" spans="2:8" ht="12.75" customHeight="1" x14ac:dyDescent="0.3"/>
    <row r="60" spans="2:8" ht="12.75" customHeight="1" x14ac:dyDescent="0.3"/>
    <row r="61" spans="2:8" ht="12.75" customHeight="1" x14ac:dyDescent="0.3"/>
    <row r="62" spans="2:8" ht="12.75" customHeight="1" x14ac:dyDescent="0.3"/>
    <row r="63" spans="2:8" ht="12.75" customHeight="1" x14ac:dyDescent="0.3"/>
  </sheetData>
  <mergeCells count="2">
    <mergeCell ref="B1:H1"/>
    <mergeCell ref="E2:F2"/>
  </mergeCells>
  <dataValidations count="7">
    <dataValidation type="list" errorStyle="warning" operator="equal" allowBlank="1" showErrorMessage="1" sqref="C8:G8" xr:uid="{00000000-0002-0000-0B00-000000000000}">
      <formula1>"17,,399,671,1686,1640"</formula1>
    </dataValidation>
    <dataValidation errorStyle="information" allowBlank="1" showInputMessage="1" showErrorMessage="1" sqref="C41" xr:uid="{00000000-0002-0000-0B00-000001000000}"/>
    <dataValidation type="list" errorStyle="information" operator="equal" allowBlank="1" showErrorMessage="1" sqref="C39:G40" xr:uid="{00000000-0002-0000-0B00-000002000000}">
      <formula1>"Dennis Winchell,Harold Boettcher,Rob Grau,Joe Mills,John Morck,Brandt Wilkus,Chris Tilley,Charles Stirewalt,Victor Varney,Nick Conner,Richard Gray,John Tredway,Donald Marshall"</formula1>
    </dataValidation>
    <dataValidation type="list" errorStyle="information" operator="equal" allowBlank="1" showErrorMessage="1" sqref="C38:H38" xr:uid="{00000000-0002-0000-0B00-000003000000}">
      <formula1>"Chris R Boli,Jay Horn"</formula1>
    </dataValidation>
    <dataValidation type="list" errorStyle="information" operator="equal" allowBlank="1" showErrorMessage="1" sqref="C36:G36" xr:uid="{00000000-0002-0000-0B00-000004000000}">
      <formula1>"Donald Marshall,Charles Stirewalt,Chris Tilley,John Tredway,Victor Varney"</formula1>
    </dataValidation>
    <dataValidation type="list" errorStyle="information" operator="equal" allowBlank="1" showErrorMessage="1" sqref="C35:H35" xr:uid="{00000000-0002-0000-0B00-000005000000}">
      <formula1>"Harold Boettcher,Gene Ezzell,Rob Grau,Roger Koss,Gray Lackey,Michael S MacLean,Joe Mills,John F Morck,Ray Albers"</formula1>
    </dataValidation>
    <dataValidation type="list" errorStyle="information" operator="equal" allowBlank="1" showErrorMessage="1" sqref="C34:H34" xr:uid="{00000000-0002-0000-0B00-000006000000}">
      <formula1>"Ted Dunn,Richard Gray,Billy Rueckert"</formula1>
    </dataValidation>
  </dataValidations>
  <pageMargins left="0.7" right="0.7" top="0.75" bottom="0.75" header="0.3" footer="0.3"/>
  <pageSetup scale="5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3"/>
  <sheetViews>
    <sheetView topLeftCell="A33" zoomScale="68" zoomScaleNormal="68" workbookViewId="0">
      <selection activeCell="C2" sqref="C2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71">
        <v>44492</v>
      </c>
      <c r="F2" s="371"/>
      <c r="G2" s="64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">
      <c r="B4" s="73"/>
      <c r="C4" s="74"/>
      <c r="D4" s="75" t="s">
        <v>889</v>
      </c>
      <c r="E4" s="72"/>
      <c r="F4" s="76"/>
      <c r="G4" s="72" t="s">
        <v>20</v>
      </c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0.61510416666666667</v>
      </c>
      <c r="D6" s="84">
        <f>IF(D7=0," ",TIMEVALUE(LEFT(D7,2)&amp;":"&amp;MID(D7,3,2)&amp;":"&amp;RIGHT(D7,2)))</f>
        <v>0.66666666666666663</v>
      </c>
      <c r="E6" s="84">
        <f>IF(E7=0," ",TIMEVALUE(LEFT(E7,2)&amp;":"&amp;MID(E7,3,2)&amp;":"&amp;RIGHT(E7,2)))</f>
        <v>0.71892361111111114</v>
      </c>
      <c r="F6" s="84">
        <f>IF(F7=0," ",TIMEVALUE(LEFT(F7,2)&amp;":"&amp;MID(F7,3,2)&amp;":"&amp;RIGHT(F7,2)))</f>
        <v>0.77118055555555554</v>
      </c>
      <c r="G6" s="84">
        <f>IF(G7=0," ",TIMEVALUE(LEFT(G7,2)&amp;":"&amp;MID(G7,3,2)&amp;":"&amp;RIGHT(G7,2)))</f>
        <v>0.82343749999999993</v>
      </c>
      <c r="H6" s="85"/>
      <c r="I6" s="82"/>
    </row>
    <row r="7" spans="1:9" ht="21.6" customHeight="1" x14ac:dyDescent="0.5">
      <c r="B7" s="86" t="s">
        <v>23</v>
      </c>
      <c r="C7" s="87" t="s">
        <v>840</v>
      </c>
      <c r="D7" s="87" t="s">
        <v>115</v>
      </c>
      <c r="E7" s="87" t="s">
        <v>854</v>
      </c>
      <c r="F7" s="87" t="s">
        <v>841</v>
      </c>
      <c r="G7" s="87" t="s">
        <v>842</v>
      </c>
      <c r="H7" s="323">
        <v>1300</v>
      </c>
    </row>
    <row r="8" spans="1:9" ht="21.6" customHeight="1" x14ac:dyDescent="0.5">
      <c r="B8" s="89" t="s">
        <v>24</v>
      </c>
      <c r="C8" s="322" t="s">
        <v>843</v>
      </c>
      <c r="D8" s="322" t="s">
        <v>843</v>
      </c>
      <c r="E8" s="322" t="s">
        <v>843</v>
      </c>
      <c r="F8" s="322" t="s">
        <v>843</v>
      </c>
      <c r="G8" s="322" t="s">
        <v>843</v>
      </c>
      <c r="H8" s="323">
        <v>399</v>
      </c>
    </row>
    <row r="9" spans="1:9" ht="21.6" customHeight="1" x14ac:dyDescent="0.45">
      <c r="B9" s="91"/>
      <c r="C9" s="92"/>
      <c r="D9" s="92"/>
      <c r="E9" s="92"/>
      <c r="F9" s="92"/>
      <c r="G9" s="92"/>
      <c r="H9" s="93"/>
    </row>
    <row r="10" spans="1:9" ht="30" customHeight="1" x14ac:dyDescent="0.5">
      <c r="B10" s="94" t="s">
        <v>25</v>
      </c>
      <c r="C10" s="87" t="s">
        <v>105</v>
      </c>
      <c r="D10" s="87" t="s">
        <v>897</v>
      </c>
      <c r="E10" s="87" t="s">
        <v>901</v>
      </c>
      <c r="F10" s="87" t="s">
        <v>907</v>
      </c>
      <c r="G10" s="87" t="s">
        <v>913</v>
      </c>
      <c r="H10" s="95" t="s">
        <v>896</v>
      </c>
    </row>
    <row r="11" spans="1:9" ht="21.6" customHeight="1" x14ac:dyDescent="0.4">
      <c r="B11" s="96" t="s">
        <v>26</v>
      </c>
      <c r="C11" s="72" t="s">
        <v>20</v>
      </c>
      <c r="D11" s="72" t="s">
        <v>20</v>
      </c>
      <c r="E11" s="72" t="s">
        <v>20</v>
      </c>
      <c r="F11" s="72" t="s">
        <v>20</v>
      </c>
      <c r="G11" s="72" t="s">
        <v>20</v>
      </c>
      <c r="H11" s="72" t="s">
        <v>20</v>
      </c>
    </row>
    <row r="12" spans="1:9" ht="30" customHeight="1" x14ac:dyDescent="0.5">
      <c r="B12" s="94" t="s">
        <v>27</v>
      </c>
      <c r="C12" s="327">
        <v>0.12847222222222224</v>
      </c>
      <c r="D12" s="87" t="s">
        <v>193</v>
      </c>
      <c r="E12" s="87" t="s">
        <v>902</v>
      </c>
      <c r="F12" s="87" t="s">
        <v>908</v>
      </c>
      <c r="G12" s="87" t="s">
        <v>914</v>
      </c>
      <c r="H12" s="95" t="s">
        <v>925</v>
      </c>
    </row>
    <row r="13" spans="1:9" ht="30" customHeight="1" x14ac:dyDescent="0.5">
      <c r="B13" s="94" t="s">
        <v>29</v>
      </c>
      <c r="C13" s="87" t="s">
        <v>894</v>
      </c>
      <c r="D13" s="87" t="s">
        <v>899</v>
      </c>
      <c r="E13" s="87" t="s">
        <v>903</v>
      </c>
      <c r="F13" s="87" t="s">
        <v>909</v>
      </c>
      <c r="G13" s="87" t="s">
        <v>915</v>
      </c>
      <c r="H13" s="95" t="s">
        <v>926</v>
      </c>
    </row>
    <row r="14" spans="1:9" ht="30" customHeight="1" x14ac:dyDescent="0.5">
      <c r="B14" s="94" t="s">
        <v>30</v>
      </c>
      <c r="C14" s="87" t="s">
        <v>130</v>
      </c>
      <c r="D14" s="87" t="s">
        <v>900</v>
      </c>
      <c r="E14" s="87" t="s">
        <v>764</v>
      </c>
      <c r="F14" s="87" t="s">
        <v>910</v>
      </c>
      <c r="G14" s="87" t="s">
        <v>917</v>
      </c>
      <c r="H14" s="95" t="s">
        <v>922</v>
      </c>
    </row>
    <row r="15" spans="1:9" ht="30" customHeight="1" x14ac:dyDescent="0.5">
      <c r="B15" s="94" t="s">
        <v>31</v>
      </c>
      <c r="C15" s="87" t="s">
        <v>895</v>
      </c>
      <c r="D15" s="87" t="s">
        <v>201</v>
      </c>
      <c r="E15" s="87" t="s">
        <v>904</v>
      </c>
      <c r="F15" s="87" t="s">
        <v>911</v>
      </c>
      <c r="G15" s="87" t="s">
        <v>916</v>
      </c>
      <c r="H15" s="95" t="s">
        <v>921</v>
      </c>
    </row>
    <row r="16" spans="1:9" ht="21.6" customHeight="1" x14ac:dyDescent="0.4">
      <c r="B16" s="96" t="s">
        <v>26</v>
      </c>
      <c r="C16" s="72" t="s">
        <v>20</v>
      </c>
      <c r="D16" s="72" t="s">
        <v>20</v>
      </c>
      <c r="E16" s="72" t="s">
        <v>20</v>
      </c>
      <c r="F16" s="72" t="s">
        <v>20</v>
      </c>
      <c r="G16" s="72" t="s">
        <v>20</v>
      </c>
      <c r="H16" s="72" t="s">
        <v>20</v>
      </c>
    </row>
    <row r="17" spans="2:9" ht="30" customHeight="1" x14ac:dyDescent="0.5">
      <c r="B17" s="94" t="s">
        <v>32</v>
      </c>
      <c r="C17" s="87" t="s">
        <v>906</v>
      </c>
      <c r="D17" s="87" t="s">
        <v>655</v>
      </c>
      <c r="E17" s="87" t="s">
        <v>905</v>
      </c>
      <c r="F17" s="87" t="s">
        <v>912</v>
      </c>
      <c r="G17" s="87" t="s">
        <v>920</v>
      </c>
      <c r="H17" s="95" t="s">
        <v>923</v>
      </c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>
        <v>65</v>
      </c>
      <c r="D20" s="90">
        <v>72</v>
      </c>
      <c r="E20" s="90">
        <v>55</v>
      </c>
      <c r="F20" s="90">
        <v>67</v>
      </c>
      <c r="G20" s="90">
        <v>55</v>
      </c>
      <c r="H20" s="100"/>
    </row>
    <row r="21" spans="2:9" ht="30" customHeight="1" x14ac:dyDescent="0.5">
      <c r="B21" s="108">
        <v>101</v>
      </c>
      <c r="C21" s="90">
        <v>51</v>
      </c>
      <c r="D21" s="90">
        <v>51</v>
      </c>
      <c r="E21" s="90">
        <v>62</v>
      </c>
      <c r="F21" s="90">
        <v>52</v>
      </c>
      <c r="G21" s="90">
        <v>50</v>
      </c>
      <c r="H21" s="100"/>
    </row>
    <row r="22" spans="2:9" ht="30" customHeight="1" x14ac:dyDescent="0.5">
      <c r="B22" s="108">
        <v>200</v>
      </c>
      <c r="C22" s="90">
        <v>67</v>
      </c>
      <c r="D22" s="90">
        <v>62</v>
      </c>
      <c r="E22" s="90">
        <v>60</v>
      </c>
      <c r="F22" s="90">
        <v>68</v>
      </c>
      <c r="G22" s="328">
        <v>65</v>
      </c>
      <c r="H22" s="100"/>
    </row>
    <row r="23" spans="2:9" ht="30" customHeight="1" x14ac:dyDescent="0.5">
      <c r="B23" s="108">
        <v>201</v>
      </c>
      <c r="C23" s="90">
        <v>62</v>
      </c>
      <c r="D23" s="90">
        <v>61</v>
      </c>
      <c r="E23" s="90">
        <v>68</v>
      </c>
      <c r="F23" s="90">
        <v>43</v>
      </c>
      <c r="G23" s="328">
        <v>56</v>
      </c>
      <c r="H23" s="100"/>
    </row>
    <row r="24" spans="2:9" ht="30" customHeight="1" x14ac:dyDescent="0.5">
      <c r="B24" s="108">
        <v>308</v>
      </c>
      <c r="C24" s="90">
        <v>7</v>
      </c>
      <c r="D24" s="90">
        <v>6</v>
      </c>
      <c r="E24" s="90">
        <v>5</v>
      </c>
      <c r="F24" s="90">
        <v>11</v>
      </c>
      <c r="G24" s="328">
        <v>5</v>
      </c>
      <c r="H24" s="100"/>
    </row>
    <row r="25" spans="2:9" ht="30" customHeight="1" x14ac:dyDescent="0.5">
      <c r="B25" s="111" t="s">
        <v>37</v>
      </c>
      <c r="C25" s="90">
        <v>0</v>
      </c>
      <c r="D25" s="90">
        <v>0</v>
      </c>
      <c r="E25" s="90">
        <v>0</v>
      </c>
      <c r="F25" s="90">
        <v>0</v>
      </c>
      <c r="G25" s="328">
        <v>2</v>
      </c>
      <c r="H25" s="100"/>
    </row>
    <row r="26" spans="2:9" ht="30" customHeight="1" thickBot="1" x14ac:dyDescent="0.55000000000000004">
      <c r="B26" s="112" t="s">
        <v>38</v>
      </c>
      <c r="C26" s="113">
        <v>0</v>
      </c>
      <c r="D26" s="113">
        <v>0</v>
      </c>
      <c r="E26" s="113">
        <v>0</v>
      </c>
      <c r="F26" s="113">
        <v>0</v>
      </c>
      <c r="G26" s="113">
        <v>0</v>
      </c>
      <c r="H26" s="100"/>
    </row>
    <row r="27" spans="2:9" ht="21.6" customHeight="1" thickTop="1" thickBot="1" x14ac:dyDescent="0.5">
      <c r="B27" s="116" t="s">
        <v>39</v>
      </c>
      <c r="C27" s="117">
        <f>SUM(C20:C26)</f>
        <v>252</v>
      </c>
      <c r="D27" s="117">
        <f>SUM(D20:D26)</f>
        <v>252</v>
      </c>
      <c r="E27" s="117">
        <f>SUM(E20:E26)</f>
        <v>250</v>
      </c>
      <c r="F27" s="117">
        <f>SUM(F20:F26)</f>
        <v>241</v>
      </c>
      <c r="G27" s="118">
        <f>SUM(G20:G26)</f>
        <v>233</v>
      </c>
      <c r="H27" s="100"/>
    </row>
    <row r="28" spans="2:9" ht="21.6" customHeight="1" thickTop="1" thickBot="1" x14ac:dyDescent="0.5">
      <c r="B28" s="116" t="s">
        <v>40</v>
      </c>
      <c r="C28" s="117">
        <f>C27</f>
        <v>252</v>
      </c>
      <c r="D28" s="117">
        <f>D27+C28</f>
        <v>504</v>
      </c>
      <c r="E28" s="117">
        <f>E27+D28</f>
        <v>754</v>
      </c>
      <c r="F28" s="117">
        <f>F27+E28</f>
        <v>995</v>
      </c>
      <c r="G28" s="118">
        <f>G27+F28</f>
        <v>1228</v>
      </c>
      <c r="H28" s="100"/>
    </row>
    <row r="29" spans="2:9" ht="21.6" customHeight="1" thickTop="1" thickBot="1" x14ac:dyDescent="0.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thickTop="1" thickBot="1" x14ac:dyDescent="0.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thickTop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ht="21.6" customHeight="1" x14ac:dyDescent="0.3">
      <c r="B33" s="124" t="s">
        <v>45</v>
      </c>
      <c r="C33" t="s">
        <v>46</v>
      </c>
      <c r="D33" t="s">
        <v>47</v>
      </c>
      <c r="H33" s="100"/>
    </row>
    <row r="34" spans="2:8" ht="21.6" customHeight="1" x14ac:dyDescent="0.4">
      <c r="B34" s="125" t="s">
        <v>48</v>
      </c>
      <c r="C34" s="126" t="s">
        <v>70</v>
      </c>
      <c r="D34" s="126" t="s">
        <v>70</v>
      </c>
      <c r="E34" s="126" t="s">
        <v>70</v>
      </c>
      <c r="F34" s="126" t="s">
        <v>70</v>
      </c>
      <c r="G34" s="126" t="s">
        <v>70</v>
      </c>
      <c r="H34" s="127"/>
    </row>
    <row r="35" spans="2:8" ht="21.6" customHeight="1" x14ac:dyDescent="0.4">
      <c r="B35" s="125" t="s">
        <v>49</v>
      </c>
      <c r="C35" s="126" t="s">
        <v>891</v>
      </c>
      <c r="D35" s="126" t="s">
        <v>890</v>
      </c>
      <c r="E35" s="126" t="s">
        <v>892</v>
      </c>
      <c r="F35" s="126" t="s">
        <v>892</v>
      </c>
      <c r="G35" s="126" t="s">
        <v>892</v>
      </c>
      <c r="H35" s="100" t="s">
        <v>331</v>
      </c>
    </row>
    <row r="36" spans="2:8" ht="21.6" customHeight="1" x14ac:dyDescent="0.4">
      <c r="B36" s="125" t="s">
        <v>50</v>
      </c>
      <c r="C36" s="126" t="s">
        <v>154</v>
      </c>
      <c r="D36" s="126" t="s">
        <v>154</v>
      </c>
      <c r="E36" s="126" t="s">
        <v>154</v>
      </c>
      <c r="F36" s="126" t="s">
        <v>154</v>
      </c>
      <c r="G36" s="126" t="s">
        <v>154</v>
      </c>
      <c r="H36" s="100" t="s">
        <v>867</v>
      </c>
    </row>
    <row r="37" spans="2:8" ht="21.6" customHeight="1" x14ac:dyDescent="0.4">
      <c r="B37" s="125"/>
      <c r="C37" s="126"/>
      <c r="D37" s="126"/>
      <c r="E37" s="126"/>
      <c r="F37" s="126"/>
      <c r="G37" s="126"/>
      <c r="H37" s="127"/>
    </row>
    <row r="38" spans="2:8" ht="21.6" customHeight="1" x14ac:dyDescent="0.4">
      <c r="B38" s="125" t="s">
        <v>51</v>
      </c>
      <c r="C38" s="126" t="s">
        <v>174</v>
      </c>
      <c r="D38" s="126" t="s">
        <v>174</v>
      </c>
      <c r="E38" s="126" t="s">
        <v>108</v>
      </c>
      <c r="F38" s="126" t="s">
        <v>108</v>
      </c>
      <c r="G38" s="126" t="s">
        <v>924</v>
      </c>
      <c r="H38" s="127"/>
    </row>
    <row r="39" spans="2:8" ht="21.6" customHeight="1" x14ac:dyDescent="0.4">
      <c r="B39" s="125" t="s">
        <v>52</v>
      </c>
      <c r="C39" s="126"/>
      <c r="D39" s="126"/>
      <c r="E39" s="126"/>
      <c r="F39" s="126"/>
      <c r="G39" s="126"/>
      <c r="H39" s="127"/>
    </row>
    <row r="40" spans="2:8" ht="21.6" customHeight="1" x14ac:dyDescent="0.4">
      <c r="B40" s="125" t="s">
        <v>53</v>
      </c>
      <c r="C40" s="126"/>
      <c r="D40" s="126"/>
      <c r="E40" s="126"/>
      <c r="F40" s="126"/>
      <c r="G40" s="126"/>
      <c r="H40" s="127"/>
    </row>
    <row r="41" spans="2:8" ht="21.6" customHeight="1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ht="21.6" customHeight="1" x14ac:dyDescent="0.3">
      <c r="B42" s="122"/>
      <c r="C42" s="106"/>
      <c r="D42" s="106">
        <v>0</v>
      </c>
      <c r="E42" s="106"/>
      <c r="F42" s="106"/>
      <c r="G42" s="106"/>
      <c r="H42" s="127"/>
    </row>
    <row r="43" spans="2:8" ht="21.6" customHeight="1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21.6" customHeight="1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8" ht="21.6" customHeight="1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ht="16.2" customHeight="1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ht="21.6" customHeight="1" x14ac:dyDescent="0.3">
      <c r="B47" s="122"/>
      <c r="C47" s="130"/>
      <c r="D47" s="106"/>
      <c r="E47" s="106"/>
      <c r="F47" s="106"/>
      <c r="G47" s="106"/>
      <c r="H47" s="127"/>
    </row>
    <row r="48" spans="2:8" ht="21.6" customHeight="1" thickBot="1" x14ac:dyDescent="0.4">
      <c r="B48" s="134" t="s">
        <v>64</v>
      </c>
      <c r="C48" s="135"/>
      <c r="D48" s="135"/>
      <c r="E48" s="135"/>
      <c r="F48" s="135"/>
      <c r="G48" s="135"/>
      <c r="H48" s="127"/>
    </row>
    <row r="49" spans="2:8" ht="21.6" customHeight="1" thickBot="1" x14ac:dyDescent="0.35">
      <c r="B49" s="136" t="s">
        <v>65</v>
      </c>
      <c r="C49" s="137" t="s">
        <v>893</v>
      </c>
      <c r="D49" s="137" t="s">
        <v>898</v>
      </c>
      <c r="E49" s="137" t="s">
        <v>918</v>
      </c>
      <c r="F49" s="137" t="s">
        <v>918</v>
      </c>
      <c r="G49" s="138" t="s">
        <v>919</v>
      </c>
      <c r="H49" s="127"/>
    </row>
    <row r="50" spans="2:8" ht="21.6" customHeight="1" thickBot="1" x14ac:dyDescent="0.35">
      <c r="B50" s="136" t="s">
        <v>66</v>
      </c>
      <c r="C50" s="139">
        <v>73</v>
      </c>
      <c r="D50" s="139">
        <v>72</v>
      </c>
      <c r="E50" s="139">
        <v>63</v>
      </c>
      <c r="F50" s="139">
        <v>63</v>
      </c>
      <c r="G50" s="140">
        <v>55</v>
      </c>
      <c r="H50" s="127"/>
    </row>
    <row r="51" spans="2:8" ht="21.6" customHeight="1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21.6" customHeight="1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ht="21.6" customHeight="1" x14ac:dyDescent="0.3">
      <c r="B53" s="122"/>
      <c r="C53" s="106"/>
      <c r="D53" s="106"/>
      <c r="E53" s="106"/>
      <c r="F53" s="106"/>
      <c r="G53" s="106"/>
      <c r="H53" s="127"/>
    </row>
    <row r="54" spans="2:8" ht="7.95" customHeight="1" thickBot="1" x14ac:dyDescent="0.35">
      <c r="B54" s="143"/>
      <c r="C54" s="144"/>
      <c r="D54" s="144"/>
      <c r="E54" s="144"/>
      <c r="F54" s="144"/>
      <c r="G54" s="144"/>
      <c r="H54" s="145"/>
    </row>
    <row r="55" spans="2:8" ht="12.75" customHeight="1" thickTop="1" x14ac:dyDescent="0.3"/>
    <row r="56" spans="2:8" ht="12.75" customHeight="1" x14ac:dyDescent="0.3"/>
    <row r="57" spans="2:8" ht="12.75" customHeight="1" x14ac:dyDescent="0.3"/>
    <row r="58" spans="2:8" ht="12.75" customHeight="1" x14ac:dyDescent="0.3"/>
    <row r="59" spans="2:8" ht="12.75" customHeight="1" x14ac:dyDescent="0.3"/>
    <row r="60" spans="2:8" ht="12.75" customHeight="1" x14ac:dyDescent="0.3"/>
    <row r="61" spans="2:8" ht="12.75" customHeight="1" x14ac:dyDescent="0.3"/>
    <row r="62" spans="2:8" ht="12.75" customHeight="1" x14ac:dyDescent="0.3"/>
    <row r="63" spans="2:8" ht="12.75" customHeight="1" x14ac:dyDescent="0.3"/>
  </sheetData>
  <mergeCells count="2">
    <mergeCell ref="B1:H1"/>
    <mergeCell ref="E2:F2"/>
  </mergeCells>
  <dataValidations count="7">
    <dataValidation type="list" errorStyle="warning" operator="equal" allowBlank="1" showErrorMessage="1" sqref="C8:G8" xr:uid="{00000000-0002-0000-0C00-000000000000}">
      <formula1>"17,,399,671,1686,1640"</formula1>
    </dataValidation>
    <dataValidation errorStyle="information" allowBlank="1" showInputMessage="1" showErrorMessage="1" sqref="C41" xr:uid="{00000000-0002-0000-0C00-000001000000}"/>
    <dataValidation type="list" errorStyle="information" operator="equal" allowBlank="1" showErrorMessage="1" sqref="C39:G40" xr:uid="{00000000-0002-0000-0C00-000002000000}">
      <formula1>"Dennis Winchell,Harold Boettcher,Rob Grau,Joe Mills,John Morck,Brandt Wilkus,Chris Tilley,Charles Stirewalt,Victor Varney,Nick Conner,Richard Gray,John Tredway,Donald Marshall"</formula1>
    </dataValidation>
    <dataValidation type="list" errorStyle="information" operator="equal" allowBlank="1" showErrorMessage="1" sqref="C38:G38" xr:uid="{00000000-0002-0000-0C00-000003000000}">
      <formula1>"Chris R Boli,Jay Horn"</formula1>
    </dataValidation>
    <dataValidation type="list" errorStyle="information" operator="equal" allowBlank="1" showErrorMessage="1" sqref="C36:H36" xr:uid="{00000000-0002-0000-0C00-000004000000}">
      <formula1>"Donald Marshall,Charles Stirewalt,Chris Tilley,John Tredway,Victor Varney"</formula1>
    </dataValidation>
    <dataValidation type="list" errorStyle="information" operator="equal" allowBlank="1" showErrorMessage="1" sqref="C35:H35" xr:uid="{00000000-0002-0000-0C00-000005000000}">
      <formula1>"Harold Boettcher,Gene Ezzell,Rob Grau,Roger Koss,Gray Lackey,Michael S MacLean,Joe Mills,John F Morck,Ray Albers"</formula1>
    </dataValidation>
    <dataValidation type="list" errorStyle="information" operator="equal" allowBlank="1" showErrorMessage="1" sqref="C34:G34" xr:uid="{00000000-0002-0000-0C00-000006000000}">
      <formula1>"Ted Dunn,Richard Gray,Billy Rueckert"</formula1>
    </dataValidation>
  </dataValidations>
  <pageMargins left="0.7" right="0.7" top="0.75" bottom="0.75" header="0.3" footer="0.3"/>
  <pageSetup scale="5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3"/>
  <sheetViews>
    <sheetView topLeftCell="A24" zoomScale="75" zoomScaleNormal="75" workbookViewId="0">
      <selection activeCell="H35" sqref="H35:H36"/>
    </sheetView>
  </sheetViews>
  <sheetFormatPr defaultRowHeight="14.4" x14ac:dyDescent="0.3"/>
  <cols>
    <col min="1" max="1" width="2.88671875" customWidth="1"/>
    <col min="2" max="2" width="33.44140625" customWidth="1"/>
    <col min="3" max="3" width="24" customWidth="1"/>
    <col min="4" max="4" width="20.6640625" customWidth="1"/>
    <col min="5" max="5" width="22.88671875" customWidth="1"/>
    <col min="6" max="6" width="20.6640625" customWidth="1"/>
    <col min="7" max="7" width="23.44140625" customWidth="1"/>
    <col min="8" max="8" width="20.6640625" customWidth="1"/>
    <col min="9" max="9" width="8.44140625" customWidth="1"/>
    <col min="10" max="1025" width="11.6640625" customWidth="1"/>
  </cols>
  <sheetData>
    <row r="1" spans="1:9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71">
        <v>44485</v>
      </c>
      <c r="F2" s="371"/>
      <c r="G2" s="72" t="s">
        <v>20</v>
      </c>
      <c r="H2" s="65" t="s">
        <v>19</v>
      </c>
    </row>
    <row r="3" spans="1:9" ht="9" customHeight="1" x14ac:dyDescent="0.4">
      <c r="B3" s="66"/>
      <c r="C3" s="67"/>
      <c r="D3" s="68"/>
      <c r="E3" s="320"/>
      <c r="F3" s="70"/>
      <c r="G3" s="71"/>
      <c r="H3" s="72" t="s">
        <v>20</v>
      </c>
    </row>
    <row r="4" spans="1:9" ht="21.6" customHeight="1" x14ac:dyDescent="0.5">
      <c r="B4" s="73"/>
      <c r="C4" s="74"/>
      <c r="D4" s="324" t="s">
        <v>863</v>
      </c>
      <c r="E4" s="75"/>
      <c r="F4" s="75"/>
      <c r="G4" s="75"/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0.61510416666666667</v>
      </c>
      <c r="D6" s="84">
        <f>IF(D7=0," ",TIMEVALUE(LEFT(D7,2)&amp;":"&amp;MID(D7,3,2)&amp;":"&amp;RIGHT(D7,2)))</f>
        <v>0.66666666666666663</v>
      </c>
      <c r="E6" s="84">
        <f>IF(E7=0," ",TIMEVALUE(LEFT(E7,2)&amp;":"&amp;MID(E7,3,2)&amp;":"&amp;RIGHT(E7,2)))</f>
        <v>0.71892361111111114</v>
      </c>
      <c r="F6" s="84">
        <f>IF(F7=0," ",TIMEVALUE(LEFT(F7,2)&amp;":"&amp;MID(F7,3,2)&amp;":"&amp;RIGHT(F7,2)))</f>
        <v>0.77118055555555554</v>
      </c>
      <c r="G6" s="84">
        <f t="shared" ref="G6:H6" si="0">IF(G7=0," ",TIMEVALUE(LEFT(G7,2)&amp;":"&amp;MID(G7,3,2)&amp;":"&amp;RIGHT(G7,2)))</f>
        <v>0.82343749999999993</v>
      </c>
      <c r="H6" s="84">
        <f t="shared" si="0"/>
        <v>0.54166666666666663</v>
      </c>
      <c r="I6" s="82"/>
    </row>
    <row r="7" spans="1:9" ht="21.6" customHeight="1" x14ac:dyDescent="0.5">
      <c r="B7" s="86" t="s">
        <v>23</v>
      </c>
      <c r="C7" s="87" t="s">
        <v>840</v>
      </c>
      <c r="D7" s="87" t="s">
        <v>115</v>
      </c>
      <c r="E7" s="87" t="s">
        <v>854</v>
      </c>
      <c r="F7" s="87" t="s">
        <v>841</v>
      </c>
      <c r="G7" s="87" t="s">
        <v>842</v>
      </c>
      <c r="H7" s="323">
        <v>1300</v>
      </c>
    </row>
    <row r="8" spans="1:9" ht="21.6" customHeight="1" x14ac:dyDescent="0.5">
      <c r="B8" s="89" t="s">
        <v>24</v>
      </c>
      <c r="C8" s="322" t="s">
        <v>843</v>
      </c>
      <c r="D8" s="322" t="s">
        <v>843</v>
      </c>
      <c r="E8" s="322" t="s">
        <v>843</v>
      </c>
      <c r="F8" s="322" t="s">
        <v>843</v>
      </c>
      <c r="G8" s="322" t="s">
        <v>843</v>
      </c>
      <c r="H8" s="323">
        <v>399</v>
      </c>
    </row>
    <row r="9" spans="1:9" ht="21.6" customHeight="1" x14ac:dyDescent="0.5">
      <c r="B9" s="91"/>
      <c r="C9" s="92"/>
      <c r="D9" s="92"/>
      <c r="E9" s="92"/>
      <c r="F9" s="92"/>
      <c r="G9" s="92"/>
      <c r="H9" s="326" t="s">
        <v>884</v>
      </c>
    </row>
    <row r="10" spans="1:9" ht="30" customHeight="1" x14ac:dyDescent="0.5">
      <c r="B10" s="94" t="s">
        <v>25</v>
      </c>
      <c r="C10" s="87" t="s">
        <v>845</v>
      </c>
      <c r="D10" s="87" t="s">
        <v>852</v>
      </c>
      <c r="E10" s="87" t="s">
        <v>860</v>
      </c>
      <c r="F10" s="87" t="s">
        <v>870</v>
      </c>
      <c r="G10" s="325">
        <v>0.8256944444444444</v>
      </c>
      <c r="H10" s="87" t="s">
        <v>850</v>
      </c>
    </row>
    <row r="11" spans="1:9" ht="21.6" customHeight="1" x14ac:dyDescent="0.4">
      <c r="B11" s="96" t="s">
        <v>26</v>
      </c>
      <c r="C11" s="72" t="s">
        <v>20</v>
      </c>
      <c r="D11" s="72" t="s">
        <v>20</v>
      </c>
      <c r="E11" s="72" t="s">
        <v>20</v>
      </c>
      <c r="F11" s="72" t="s">
        <v>20</v>
      </c>
      <c r="G11" s="72" t="s">
        <v>20</v>
      </c>
      <c r="H11" s="72" t="s">
        <v>20</v>
      </c>
    </row>
    <row r="12" spans="1:9" ht="30" customHeight="1" x14ac:dyDescent="0.5">
      <c r="B12" s="94" t="s">
        <v>27</v>
      </c>
      <c r="C12" s="87" t="s">
        <v>846</v>
      </c>
      <c r="D12" s="87" t="s">
        <v>853</v>
      </c>
      <c r="E12" s="87" t="s">
        <v>862</v>
      </c>
      <c r="F12" s="87" t="s">
        <v>871</v>
      </c>
      <c r="G12" s="87" t="s">
        <v>876</v>
      </c>
      <c r="H12" s="95" t="s">
        <v>28</v>
      </c>
    </row>
    <row r="13" spans="1:9" ht="30" customHeight="1" x14ac:dyDescent="0.5">
      <c r="B13" s="94" t="s">
        <v>29</v>
      </c>
      <c r="C13" s="87" t="s">
        <v>847</v>
      </c>
      <c r="D13" s="87" t="s">
        <v>856</v>
      </c>
      <c r="E13" s="87" t="s">
        <v>864</v>
      </c>
      <c r="F13" s="87" t="s">
        <v>872</v>
      </c>
      <c r="G13" s="87" t="s">
        <v>880</v>
      </c>
      <c r="H13" s="95"/>
    </row>
    <row r="14" spans="1:9" ht="30" customHeight="1" x14ac:dyDescent="0.5">
      <c r="B14" s="94" t="s">
        <v>30</v>
      </c>
      <c r="C14" s="87" t="s">
        <v>848</v>
      </c>
      <c r="D14" s="87" t="s">
        <v>855</v>
      </c>
      <c r="E14" s="87" t="s">
        <v>865</v>
      </c>
      <c r="F14" s="87" t="s">
        <v>874</v>
      </c>
      <c r="G14" s="298" t="s">
        <v>879</v>
      </c>
      <c r="H14" s="95"/>
    </row>
    <row r="15" spans="1:9" ht="30" customHeight="1" x14ac:dyDescent="0.5">
      <c r="B15" s="94" t="s">
        <v>31</v>
      </c>
      <c r="C15" s="87" t="s">
        <v>849</v>
      </c>
      <c r="D15" s="87" t="s">
        <v>857</v>
      </c>
      <c r="E15" s="87" t="s">
        <v>866</v>
      </c>
      <c r="F15" s="87" t="s">
        <v>873</v>
      </c>
      <c r="G15" s="87" t="s">
        <v>881</v>
      </c>
      <c r="H15" s="95"/>
    </row>
    <row r="16" spans="1:9" ht="21.6" customHeight="1" x14ac:dyDescent="0.4">
      <c r="B16" s="96" t="s">
        <v>26</v>
      </c>
      <c r="C16" s="72" t="s">
        <v>20</v>
      </c>
      <c r="D16" s="72" t="s">
        <v>20</v>
      </c>
      <c r="E16" s="72" t="s">
        <v>20</v>
      </c>
      <c r="F16" s="72" t="s">
        <v>20</v>
      </c>
      <c r="G16" s="72" t="s">
        <v>20</v>
      </c>
      <c r="H16" s="72" t="s">
        <v>20</v>
      </c>
    </row>
    <row r="17" spans="2:9" ht="30" customHeight="1" x14ac:dyDescent="0.5">
      <c r="B17" s="94" t="s">
        <v>32</v>
      </c>
      <c r="C17" s="87" t="s">
        <v>858</v>
      </c>
      <c r="D17" s="87" t="s">
        <v>859</v>
      </c>
      <c r="E17" s="87" t="s">
        <v>868</v>
      </c>
      <c r="F17" s="87" t="s">
        <v>875</v>
      </c>
      <c r="G17" s="87" t="s">
        <v>883</v>
      </c>
      <c r="H17" s="87" t="s">
        <v>882</v>
      </c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  <c r="I19" t="s">
        <v>28</v>
      </c>
    </row>
    <row r="20" spans="2:9" ht="30" customHeight="1" x14ac:dyDescent="0.5">
      <c r="B20" s="108">
        <v>100</v>
      </c>
      <c r="C20" s="90">
        <v>51</v>
      </c>
      <c r="D20" s="109">
        <v>71</v>
      </c>
      <c r="E20" s="109">
        <v>68</v>
      </c>
      <c r="F20" s="109">
        <v>68</v>
      </c>
      <c r="G20" s="109">
        <v>68</v>
      </c>
      <c r="H20" s="100"/>
    </row>
    <row r="21" spans="2:9" ht="30" customHeight="1" x14ac:dyDescent="0.5">
      <c r="B21" s="108">
        <v>101</v>
      </c>
      <c r="C21" s="90">
        <v>58</v>
      </c>
      <c r="D21" s="109">
        <v>51</v>
      </c>
      <c r="E21" s="109">
        <v>53</v>
      </c>
      <c r="F21" s="109">
        <v>53</v>
      </c>
      <c r="G21" s="109">
        <v>65</v>
      </c>
      <c r="H21" s="100"/>
    </row>
    <row r="22" spans="2:9" ht="30" customHeight="1" x14ac:dyDescent="0.5">
      <c r="B22" s="108">
        <v>200</v>
      </c>
      <c r="C22" s="90">
        <v>65</v>
      </c>
      <c r="D22" s="109">
        <v>72</v>
      </c>
      <c r="E22" s="109">
        <v>63</v>
      </c>
      <c r="F22" s="109">
        <v>56</v>
      </c>
      <c r="G22" s="109">
        <v>60</v>
      </c>
      <c r="H22" s="100"/>
    </row>
    <row r="23" spans="2:9" ht="30" customHeight="1" x14ac:dyDescent="0.5">
      <c r="B23" s="108">
        <v>201</v>
      </c>
      <c r="C23" s="90">
        <v>54</v>
      </c>
      <c r="D23" s="109">
        <v>74</v>
      </c>
      <c r="E23" s="109">
        <v>52</v>
      </c>
      <c r="F23" s="109">
        <v>59</v>
      </c>
      <c r="G23" s="109">
        <v>58</v>
      </c>
      <c r="H23" s="100"/>
    </row>
    <row r="24" spans="2:9" ht="30" customHeight="1" x14ac:dyDescent="0.5">
      <c r="B24" s="108">
        <v>308</v>
      </c>
      <c r="C24" s="90">
        <v>7</v>
      </c>
      <c r="D24" s="109">
        <v>8</v>
      </c>
      <c r="E24" s="109">
        <v>9</v>
      </c>
      <c r="F24" s="109">
        <v>9</v>
      </c>
      <c r="G24" s="109">
        <v>9</v>
      </c>
      <c r="H24" s="100"/>
    </row>
    <row r="25" spans="2:9" ht="30" customHeight="1" x14ac:dyDescent="0.5">
      <c r="B25" s="111" t="s">
        <v>37</v>
      </c>
      <c r="C25" s="90">
        <v>0</v>
      </c>
      <c r="D25" s="90">
        <v>0</v>
      </c>
      <c r="E25" s="90">
        <v>0</v>
      </c>
      <c r="F25" s="90">
        <v>0</v>
      </c>
      <c r="G25" s="90">
        <v>0</v>
      </c>
      <c r="H25" s="100"/>
    </row>
    <row r="26" spans="2:9" ht="30" customHeight="1" thickBot="1" x14ac:dyDescent="0.55000000000000004">
      <c r="B26" s="112" t="s">
        <v>38</v>
      </c>
      <c r="C26" s="113">
        <v>0</v>
      </c>
      <c r="D26" s="113">
        <v>0</v>
      </c>
      <c r="E26" s="113">
        <v>0</v>
      </c>
      <c r="F26" s="113">
        <v>0</v>
      </c>
      <c r="G26" s="113">
        <v>0</v>
      </c>
      <c r="H26" s="100"/>
    </row>
    <row r="27" spans="2:9" ht="21.6" customHeight="1" thickTop="1" thickBot="1" x14ac:dyDescent="0.5">
      <c r="B27" s="116" t="s">
        <v>39</v>
      </c>
      <c r="C27" s="117">
        <f>SUM(C20:C26)</f>
        <v>235</v>
      </c>
      <c r="D27" s="117">
        <f>SUM(D20:D26)</f>
        <v>276</v>
      </c>
      <c r="E27" s="117">
        <f>SUM(E20:E26)</f>
        <v>245</v>
      </c>
      <c r="F27" s="117">
        <f>SUM(F20:F26)</f>
        <v>245</v>
      </c>
      <c r="G27" s="321">
        <f>SUM(G20:G26)</f>
        <v>260</v>
      </c>
      <c r="H27" s="100"/>
    </row>
    <row r="28" spans="2:9" ht="21.6" customHeight="1" thickTop="1" thickBot="1" x14ac:dyDescent="0.5">
      <c r="B28" s="116" t="s">
        <v>40</v>
      </c>
      <c r="C28" s="117">
        <f>C27</f>
        <v>235</v>
      </c>
      <c r="D28" s="117">
        <f>D27+C28</f>
        <v>511</v>
      </c>
      <c r="E28" s="117">
        <f>E27+D28</f>
        <v>756</v>
      </c>
      <c r="F28" s="117">
        <f>F27+E28</f>
        <v>1001</v>
      </c>
      <c r="G28" s="321">
        <f>G27+F28</f>
        <v>1261</v>
      </c>
      <c r="H28" s="100"/>
    </row>
    <row r="29" spans="2:9" ht="21.6" customHeight="1" thickTop="1" thickBot="1" x14ac:dyDescent="0.5">
      <c r="B29" s="119" t="s">
        <v>41</v>
      </c>
      <c r="C29" s="120"/>
      <c r="D29" s="120"/>
      <c r="E29" s="120"/>
      <c r="F29" s="120"/>
      <c r="G29" s="321"/>
      <c r="H29" s="100"/>
    </row>
    <row r="30" spans="2:9" ht="21.6" customHeight="1" thickTop="1" thickBot="1" x14ac:dyDescent="0.5">
      <c r="B30" s="119" t="s">
        <v>42</v>
      </c>
      <c r="C30" s="120"/>
      <c r="D30" s="120"/>
      <c r="E30" s="120"/>
      <c r="F30" s="120"/>
      <c r="G30" s="321"/>
      <c r="H30" s="100"/>
    </row>
    <row r="31" spans="2:9" ht="21.6" customHeight="1" thickTop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ht="21.6" customHeight="1" x14ac:dyDescent="0.3">
      <c r="B33" s="124" t="s">
        <v>45</v>
      </c>
      <c r="C33" t="s">
        <v>46</v>
      </c>
      <c r="D33" t="s">
        <v>47</v>
      </c>
      <c r="H33" s="100"/>
    </row>
    <row r="34" spans="2:8" ht="21.6" customHeight="1" x14ac:dyDescent="0.4">
      <c r="B34" s="125" t="s">
        <v>48</v>
      </c>
      <c r="C34" s="126" t="s">
        <v>70</v>
      </c>
      <c r="D34" s="126" t="s">
        <v>70</v>
      </c>
      <c r="E34" s="126" t="s">
        <v>70</v>
      </c>
      <c r="F34" s="126" t="s">
        <v>70</v>
      </c>
      <c r="G34" s="126" t="s">
        <v>70</v>
      </c>
      <c r="H34" s="127"/>
    </row>
    <row r="35" spans="2:8" ht="21.6" customHeight="1" x14ac:dyDescent="0.4">
      <c r="B35" s="125" t="s">
        <v>49</v>
      </c>
      <c r="C35" s="126" t="s">
        <v>844</v>
      </c>
      <c r="D35" s="126" t="s">
        <v>851</v>
      </c>
      <c r="E35" s="126" t="s">
        <v>869</v>
      </c>
      <c r="F35" s="126" t="s">
        <v>851</v>
      </c>
      <c r="G35" s="126" t="s">
        <v>888</v>
      </c>
      <c r="H35" s="126" t="s">
        <v>331</v>
      </c>
    </row>
    <row r="36" spans="2:8" ht="21.6" customHeight="1" x14ac:dyDescent="0.4">
      <c r="B36" s="125" t="s">
        <v>50</v>
      </c>
      <c r="C36" s="126" t="s">
        <v>81</v>
      </c>
      <c r="D36" s="126" t="s">
        <v>81</v>
      </c>
      <c r="E36" s="126" t="s">
        <v>81</v>
      </c>
      <c r="F36" s="126" t="s">
        <v>81</v>
      </c>
      <c r="G36" s="126" t="s">
        <v>81</v>
      </c>
      <c r="H36" s="126" t="s">
        <v>867</v>
      </c>
    </row>
    <row r="37" spans="2:8" ht="21.6" customHeight="1" x14ac:dyDescent="0.4">
      <c r="B37" s="125"/>
      <c r="C37" s="126"/>
      <c r="D37" s="126"/>
      <c r="E37" s="126"/>
      <c r="F37" s="126"/>
      <c r="G37" s="126"/>
      <c r="H37" s="127"/>
    </row>
    <row r="38" spans="2:8" ht="21.6" customHeight="1" x14ac:dyDescent="0.4">
      <c r="B38" s="125" t="s">
        <v>51</v>
      </c>
      <c r="C38" s="126" t="s">
        <v>73</v>
      </c>
      <c r="D38" s="126" t="s">
        <v>73</v>
      </c>
      <c r="E38" s="126" t="s">
        <v>878</v>
      </c>
      <c r="F38" s="126" t="s">
        <v>877</v>
      </c>
      <c r="G38" s="126" t="s">
        <v>877</v>
      </c>
      <c r="H38" s="127"/>
    </row>
    <row r="39" spans="2:8" ht="21.6" customHeight="1" x14ac:dyDescent="0.4">
      <c r="B39" s="125" t="s">
        <v>52</v>
      </c>
      <c r="C39" s="126" t="s">
        <v>212</v>
      </c>
      <c r="D39" s="126" t="s">
        <v>212</v>
      </c>
      <c r="E39" s="126" t="s">
        <v>212</v>
      </c>
      <c r="F39" s="126" t="s">
        <v>212</v>
      </c>
      <c r="G39" s="126" t="s">
        <v>212</v>
      </c>
      <c r="H39" s="127"/>
    </row>
    <row r="40" spans="2:8" ht="21.6" customHeight="1" x14ac:dyDescent="0.4">
      <c r="B40" s="125" t="s">
        <v>53</v>
      </c>
      <c r="C40" s="126" t="s">
        <v>154</v>
      </c>
      <c r="D40" s="126"/>
      <c r="E40" s="126"/>
      <c r="F40" s="126"/>
      <c r="G40" s="126"/>
      <c r="H40" s="127"/>
    </row>
    <row r="41" spans="2:8" ht="21.6" customHeight="1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ht="21.6" customHeight="1" x14ac:dyDescent="0.3">
      <c r="B42" s="122"/>
      <c r="C42" s="106"/>
      <c r="D42" s="106"/>
      <c r="E42" s="106"/>
      <c r="F42" s="106"/>
      <c r="G42" s="106"/>
      <c r="H42" s="127"/>
    </row>
    <row r="43" spans="2:8" ht="21.6" customHeight="1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21.6" customHeight="1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8" ht="21.6" customHeight="1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ht="16.2" customHeight="1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ht="21.6" customHeight="1" x14ac:dyDescent="0.3">
      <c r="B47" s="122"/>
      <c r="C47" s="130"/>
      <c r="D47" s="106"/>
      <c r="E47" s="106"/>
      <c r="F47" s="106"/>
      <c r="G47" s="106"/>
      <c r="H47" s="127"/>
    </row>
    <row r="48" spans="2:8" ht="21.6" customHeight="1" thickBot="1" x14ac:dyDescent="0.4">
      <c r="B48" s="134" t="s">
        <v>64</v>
      </c>
      <c r="C48" s="135"/>
      <c r="D48" s="135"/>
      <c r="E48" s="135"/>
      <c r="F48" s="135"/>
      <c r="G48" s="135"/>
      <c r="H48" s="127"/>
    </row>
    <row r="49" spans="2:8" ht="21.6" customHeight="1" thickBot="1" x14ac:dyDescent="0.35">
      <c r="B49" s="136" t="s">
        <v>65</v>
      </c>
      <c r="C49" s="137" t="s">
        <v>886</v>
      </c>
      <c r="D49" s="137" t="s">
        <v>887</v>
      </c>
      <c r="E49" s="137" t="s">
        <v>861</v>
      </c>
      <c r="F49" s="137" t="s">
        <v>147</v>
      </c>
      <c r="G49" s="138" t="s">
        <v>885</v>
      </c>
      <c r="H49" s="127"/>
    </row>
    <row r="50" spans="2:8" ht="21.6" customHeight="1" thickBot="1" x14ac:dyDescent="0.35">
      <c r="B50" s="136" t="s">
        <v>66</v>
      </c>
      <c r="C50" s="139">
        <v>81</v>
      </c>
      <c r="D50" s="139">
        <v>71</v>
      </c>
      <c r="E50" s="139">
        <v>71</v>
      </c>
      <c r="F50" s="139">
        <v>65</v>
      </c>
      <c r="G50" s="140">
        <v>62</v>
      </c>
      <c r="H50" s="127"/>
    </row>
    <row r="51" spans="2:8" ht="21.6" customHeight="1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21.6" customHeight="1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ht="21.6" customHeight="1" x14ac:dyDescent="0.3">
      <c r="B53" s="122"/>
      <c r="C53" s="106"/>
      <c r="D53" s="106"/>
      <c r="E53" s="106"/>
      <c r="F53" s="106"/>
      <c r="G53" s="106"/>
      <c r="H53" s="127"/>
    </row>
    <row r="54" spans="2:8" ht="7.95" customHeight="1" thickBot="1" x14ac:dyDescent="0.35">
      <c r="B54" s="143"/>
      <c r="C54" s="144"/>
      <c r="D54" s="144"/>
      <c r="E54" s="144"/>
      <c r="F54" s="144"/>
      <c r="G54" s="144"/>
      <c r="H54" s="145"/>
    </row>
    <row r="55" spans="2:8" ht="12.75" customHeight="1" thickTop="1" x14ac:dyDescent="0.3"/>
    <row r="56" spans="2:8" ht="12.75" customHeight="1" x14ac:dyDescent="0.3"/>
    <row r="57" spans="2:8" ht="12.75" customHeight="1" x14ac:dyDescent="0.3"/>
    <row r="58" spans="2:8" ht="12.75" customHeight="1" x14ac:dyDescent="0.3"/>
    <row r="59" spans="2:8" ht="12.75" customHeight="1" x14ac:dyDescent="0.3"/>
    <row r="60" spans="2:8" ht="12.75" customHeight="1" x14ac:dyDescent="0.3"/>
    <row r="61" spans="2:8" ht="12.75" customHeight="1" x14ac:dyDescent="0.3"/>
    <row r="62" spans="2:8" ht="12.75" customHeight="1" x14ac:dyDescent="0.3"/>
    <row r="63" spans="2:8" ht="12.75" customHeight="1" x14ac:dyDescent="0.3"/>
  </sheetData>
  <mergeCells count="2">
    <mergeCell ref="B1:H1"/>
    <mergeCell ref="E2:F2"/>
  </mergeCells>
  <dataValidations count="7">
    <dataValidation type="list" errorStyle="warning" operator="equal" allowBlank="1" showErrorMessage="1" sqref="C8:G8" xr:uid="{00000000-0002-0000-0D00-000000000000}">
      <formula1>"17,,399,671,1686,1640"</formula1>
    </dataValidation>
    <dataValidation errorStyle="information" allowBlank="1" showInputMessage="1" showErrorMessage="1" sqref="C41" xr:uid="{00000000-0002-0000-0D00-000001000000}"/>
    <dataValidation type="list" errorStyle="information" operator="equal" allowBlank="1" showErrorMessage="1" sqref="C39:G40" xr:uid="{00000000-0002-0000-0D00-000002000000}">
      <formula1>"Dennis Winchell,Harold Boettcher,Rob Grau,Joe Mills,John Morck,Brandt Wilkus,Chris Tilley,Charles Stirewalt,Victor Varney,Nick Conner,Richard Gray,John Tredway,Donald Marshall"</formula1>
    </dataValidation>
    <dataValidation type="list" errorStyle="information" operator="equal" allowBlank="1" showErrorMessage="1" sqref="C38:G38" xr:uid="{00000000-0002-0000-0D00-000003000000}">
      <formula1>"Chris R Boli,Jay Horn"</formula1>
    </dataValidation>
    <dataValidation type="list" errorStyle="information" operator="equal" allowBlank="1" showErrorMessage="1" sqref="C36:H36" xr:uid="{00000000-0002-0000-0D00-000004000000}">
      <formula1>"Donald Marshall,Charles Stirewalt,Chris Tilley,John Tredway,Victor Varney"</formula1>
    </dataValidation>
    <dataValidation type="list" errorStyle="information" operator="equal" allowBlank="1" showErrorMessage="1" sqref="C35:H35" xr:uid="{00000000-0002-0000-0D00-000005000000}">
      <formula1>"Harold Boettcher,Gene Ezzell,Rob Grau,Roger Koss,Gray Lackey,Michael S MacLean,Joe Mills,John F Morck,Ray Albers"</formula1>
    </dataValidation>
    <dataValidation type="list" errorStyle="information" operator="equal" allowBlank="1" showErrorMessage="1" sqref="C34:G34" xr:uid="{00000000-0002-0000-0D00-000006000000}">
      <formula1>"Ted Dunn,Richard Gray,Billy Rueckert"</formula1>
    </dataValidation>
  </dataValidations>
  <pageMargins left="0.7" right="0.7" top="0.75" bottom="0.75" header="0.3" footer="0.3"/>
  <pageSetup scale="5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55"/>
  <sheetViews>
    <sheetView topLeftCell="A7" workbookViewId="0">
      <selection activeCell="H16" sqref="H16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71">
        <v>44464</v>
      </c>
      <c r="F2" s="371"/>
      <c r="G2" s="64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">
      <c r="B4" s="73"/>
      <c r="C4" s="74"/>
      <c r="D4" s="75"/>
      <c r="E4" s="72"/>
      <c r="F4" s="76"/>
      <c r="G4" s="72" t="s">
        <v>20</v>
      </c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0.54166666666666663</v>
      </c>
      <c r="D6" s="84">
        <f>IF(D7=0," ",TIMEVALUE(LEFT(D7,2)&amp;":"&amp;MID(D7,3,2)&amp;":"&amp;RIGHT(D7,2)))</f>
        <v>0.60451388888888891</v>
      </c>
      <c r="E6" s="84">
        <f>IF(E7=0," ",TIMEVALUE(LEFT(E7,2)&amp;":"&amp;MID(E7,3,2)&amp;":"&amp;RIGHT(E7,2)))</f>
        <v>0.66666666666666663</v>
      </c>
      <c r="F6" s="84">
        <f>IF(F7=0," ",TIMEVALUE(LEFT(F7,2)&amp;":"&amp;MID(F7,3,2)&amp;":"&amp;RIGHT(F7,2)))</f>
        <v>0.72951388888888891</v>
      </c>
      <c r="G6" s="84" t="str">
        <f>IF(G7=0," ",TIMEVALUE(LEFT(G7,2)&amp;":"&amp;MID(G7,3,2)&amp;":"&amp;RIGHT(G7,2)))</f>
        <v xml:space="preserve"> </v>
      </c>
      <c r="H6" s="85"/>
      <c r="I6" s="82"/>
    </row>
    <row r="7" spans="1:9" ht="21.6" customHeight="1" x14ac:dyDescent="0.5">
      <c r="B7" s="86" t="s">
        <v>23</v>
      </c>
      <c r="C7" s="87" t="s">
        <v>113</v>
      </c>
      <c r="D7" s="87" t="s">
        <v>114</v>
      </c>
      <c r="E7" s="87" t="s">
        <v>115</v>
      </c>
      <c r="F7" s="87" t="s">
        <v>116</v>
      </c>
      <c r="G7" s="87"/>
      <c r="H7" s="88"/>
    </row>
    <row r="8" spans="1:9" ht="21.6" customHeight="1" x14ac:dyDescent="0.5">
      <c r="B8" s="89" t="s">
        <v>24</v>
      </c>
      <c r="C8" s="90">
        <v>671</v>
      </c>
      <c r="D8" s="90">
        <v>399</v>
      </c>
      <c r="E8" s="90">
        <v>671</v>
      </c>
      <c r="F8" s="90">
        <v>399</v>
      </c>
      <c r="G8" s="90"/>
      <c r="H8" s="88"/>
    </row>
    <row r="9" spans="1:9" ht="21.6" customHeight="1" x14ac:dyDescent="0.45">
      <c r="B9" s="91"/>
      <c r="C9" s="72" t="s">
        <v>20</v>
      </c>
      <c r="D9" s="72" t="s">
        <v>20</v>
      </c>
      <c r="E9" s="72" t="s">
        <v>20</v>
      </c>
      <c r="F9" s="72" t="s">
        <v>20</v>
      </c>
      <c r="G9" s="92"/>
      <c r="H9" s="93"/>
    </row>
    <row r="10" spans="1:9" ht="30" customHeight="1" x14ac:dyDescent="0.5">
      <c r="B10" s="94" t="s">
        <v>25</v>
      </c>
      <c r="C10" s="87" t="s">
        <v>830</v>
      </c>
      <c r="D10" s="87" t="s">
        <v>833</v>
      </c>
      <c r="E10" s="87" t="s">
        <v>834</v>
      </c>
      <c r="F10" s="87" t="s">
        <v>189</v>
      </c>
      <c r="G10" s="87"/>
      <c r="H10" s="95"/>
    </row>
    <row r="11" spans="1:9" ht="21.6" customHeight="1" x14ac:dyDescent="0.45">
      <c r="B11" s="96" t="s">
        <v>26</v>
      </c>
      <c r="C11" s="97"/>
      <c r="D11" s="97"/>
      <c r="E11" s="97"/>
      <c r="F11" s="97"/>
      <c r="G11" s="97"/>
      <c r="H11" s="95"/>
    </row>
    <row r="12" spans="1:9" ht="30" customHeight="1" x14ac:dyDescent="0.5">
      <c r="B12" s="94" t="s">
        <v>27</v>
      </c>
      <c r="C12" s="87" t="s">
        <v>169</v>
      </c>
      <c r="D12" s="87" t="s">
        <v>782</v>
      </c>
      <c r="E12" s="87" t="s">
        <v>123</v>
      </c>
      <c r="F12" s="87" t="s">
        <v>124</v>
      </c>
      <c r="G12" s="87"/>
      <c r="H12" s="95" t="s">
        <v>28</v>
      </c>
    </row>
    <row r="13" spans="1:9" ht="30" customHeight="1" x14ac:dyDescent="0.5">
      <c r="B13" s="94" t="s">
        <v>29</v>
      </c>
      <c r="C13" s="87" t="s">
        <v>172</v>
      </c>
      <c r="D13" s="87" t="s">
        <v>105</v>
      </c>
      <c r="E13" s="87" t="s">
        <v>127</v>
      </c>
      <c r="F13" s="87" t="s">
        <v>128</v>
      </c>
      <c r="G13" s="87"/>
      <c r="H13" s="95"/>
    </row>
    <row r="14" spans="1:9" ht="30" customHeight="1" x14ac:dyDescent="0.5">
      <c r="B14" s="94" t="s">
        <v>30</v>
      </c>
      <c r="C14" s="87" t="s">
        <v>199</v>
      </c>
      <c r="D14" s="87" t="s">
        <v>205</v>
      </c>
      <c r="E14" s="87" t="s">
        <v>835</v>
      </c>
      <c r="F14" s="87" t="s">
        <v>740</v>
      </c>
      <c r="G14" s="87"/>
      <c r="H14" s="95"/>
    </row>
    <row r="15" spans="1:9" ht="30" customHeight="1" x14ac:dyDescent="0.5">
      <c r="B15" s="94" t="s">
        <v>31</v>
      </c>
      <c r="C15" s="87" t="s">
        <v>831</v>
      </c>
      <c r="D15" s="87" t="s">
        <v>654</v>
      </c>
      <c r="E15" s="87" t="s">
        <v>836</v>
      </c>
      <c r="F15" s="87" t="s">
        <v>837</v>
      </c>
      <c r="G15" s="87"/>
      <c r="H15" s="95"/>
    </row>
    <row r="16" spans="1:9" ht="21.6" customHeight="1" x14ac:dyDescent="0.45">
      <c r="B16" s="96" t="s">
        <v>26</v>
      </c>
      <c r="C16" s="72" t="s">
        <v>20</v>
      </c>
      <c r="D16" s="72" t="s">
        <v>20</v>
      </c>
      <c r="E16" s="72" t="s">
        <v>20</v>
      </c>
      <c r="F16" s="72" t="s">
        <v>20</v>
      </c>
      <c r="G16" s="97"/>
      <c r="H16" s="95"/>
    </row>
    <row r="17" spans="2:9" ht="30" customHeight="1" x14ac:dyDescent="0.5">
      <c r="B17" s="94" t="s">
        <v>32</v>
      </c>
      <c r="C17" s="87" t="s">
        <v>832</v>
      </c>
      <c r="D17" s="87" t="s">
        <v>260</v>
      </c>
      <c r="E17" s="87" t="s">
        <v>688</v>
      </c>
      <c r="F17" s="87" t="s">
        <v>838</v>
      </c>
      <c r="G17" s="87"/>
      <c r="H17" s="100"/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>
        <v>37</v>
      </c>
      <c r="D20" s="109">
        <v>38</v>
      </c>
      <c r="E20" s="109">
        <v>48</v>
      </c>
      <c r="F20" s="109">
        <v>19</v>
      </c>
      <c r="G20" s="109"/>
      <c r="H20" s="100"/>
    </row>
    <row r="21" spans="2:9" ht="30" customHeight="1" x14ac:dyDescent="0.5">
      <c r="B21" s="108">
        <v>101</v>
      </c>
      <c r="C21" s="90">
        <v>35</v>
      </c>
      <c r="D21" s="109">
        <v>18</v>
      </c>
      <c r="E21" s="109">
        <v>33</v>
      </c>
      <c r="F21" s="109">
        <v>26</v>
      </c>
      <c r="G21" s="109"/>
      <c r="H21" s="100"/>
    </row>
    <row r="22" spans="2:9" ht="30" customHeight="1" x14ac:dyDescent="0.5">
      <c r="B22" s="108">
        <v>200</v>
      </c>
      <c r="C22" s="90">
        <v>32</v>
      </c>
      <c r="D22" s="109">
        <v>20</v>
      </c>
      <c r="E22" s="109">
        <v>37</v>
      </c>
      <c r="F22" s="109">
        <v>13</v>
      </c>
      <c r="G22" s="110"/>
      <c r="H22" s="100"/>
    </row>
    <row r="23" spans="2:9" ht="30" customHeight="1" x14ac:dyDescent="0.5">
      <c r="B23" s="108">
        <v>201</v>
      </c>
      <c r="C23" s="90">
        <v>39</v>
      </c>
      <c r="D23" s="109">
        <v>26</v>
      </c>
      <c r="E23" s="109">
        <v>28</v>
      </c>
      <c r="F23" s="109">
        <v>13</v>
      </c>
      <c r="G23" s="110"/>
      <c r="H23" s="100"/>
    </row>
    <row r="24" spans="2:9" ht="30" customHeight="1" x14ac:dyDescent="0.5">
      <c r="B24" s="108">
        <v>308</v>
      </c>
      <c r="C24" s="90">
        <v>12</v>
      </c>
      <c r="D24" s="109">
        <v>7</v>
      </c>
      <c r="E24" s="109">
        <v>8</v>
      </c>
      <c r="F24" s="109">
        <v>6</v>
      </c>
      <c r="G24" s="110"/>
      <c r="H24" s="100"/>
    </row>
    <row r="25" spans="2:9" ht="30" customHeight="1" x14ac:dyDescent="0.5">
      <c r="B25" s="111" t="s">
        <v>37</v>
      </c>
      <c r="C25" s="90">
        <v>0</v>
      </c>
      <c r="D25" s="109"/>
      <c r="E25" s="109"/>
      <c r="F25" s="109"/>
      <c r="G25" s="110"/>
      <c r="H25" s="100"/>
    </row>
    <row r="26" spans="2:9" ht="30" customHeight="1" thickBot="1" x14ac:dyDescent="0.55000000000000004">
      <c r="B26" s="112" t="s">
        <v>38</v>
      </c>
      <c r="C26" s="113">
        <v>0</v>
      </c>
      <c r="D26" s="114"/>
      <c r="E26" s="114"/>
      <c r="F26" s="114"/>
      <c r="G26" s="115"/>
      <c r="H26" s="100"/>
    </row>
    <row r="27" spans="2:9" ht="21.6" customHeight="1" thickTop="1" thickBot="1" x14ac:dyDescent="0.5">
      <c r="B27" s="116" t="s">
        <v>39</v>
      </c>
      <c r="C27" s="117">
        <f>SUM(C20:C26)</f>
        <v>155</v>
      </c>
      <c r="D27" s="117">
        <f>SUM(D20:D26)</f>
        <v>109</v>
      </c>
      <c r="E27" s="117">
        <f>SUM(E20:E26)</f>
        <v>154</v>
      </c>
      <c r="F27" s="117">
        <f>SUM(F20:F26)</f>
        <v>77</v>
      </c>
      <c r="G27" s="118">
        <f>SUM(G20:G26)</f>
        <v>0</v>
      </c>
      <c r="H27" s="100"/>
    </row>
    <row r="28" spans="2:9" ht="21.6" customHeight="1" thickTop="1" thickBot="1" x14ac:dyDescent="0.5">
      <c r="B28" s="116" t="s">
        <v>40</v>
      </c>
      <c r="C28" s="117">
        <f>C27</f>
        <v>155</v>
      </c>
      <c r="D28" s="117">
        <f>D27+C28</f>
        <v>264</v>
      </c>
      <c r="E28" s="117">
        <f>E27+D28</f>
        <v>418</v>
      </c>
      <c r="F28" s="117">
        <f>F27+E28</f>
        <v>495</v>
      </c>
      <c r="G28" s="118">
        <f>G27+F28</f>
        <v>495</v>
      </c>
      <c r="H28" s="100"/>
    </row>
    <row r="29" spans="2:9" ht="21.6" customHeight="1" thickTop="1" thickBot="1" x14ac:dyDescent="0.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thickTop="1" thickBot="1" x14ac:dyDescent="0.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thickTop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x14ac:dyDescent="0.3">
      <c r="B33" s="124" t="s">
        <v>45</v>
      </c>
      <c r="C33" t="s">
        <v>46</v>
      </c>
      <c r="D33" t="s">
        <v>47</v>
      </c>
      <c r="H33" s="100"/>
    </row>
    <row r="34" spans="2:8" ht="19.8" x14ac:dyDescent="0.4">
      <c r="B34" s="125" t="s">
        <v>48</v>
      </c>
      <c r="C34" s="126" t="s">
        <v>70</v>
      </c>
      <c r="D34" s="126" t="s">
        <v>70</v>
      </c>
      <c r="E34" s="126" t="s">
        <v>70</v>
      </c>
      <c r="F34" s="126" t="s">
        <v>70</v>
      </c>
      <c r="G34" s="126"/>
      <c r="H34" s="127"/>
    </row>
    <row r="35" spans="2:8" ht="19.8" x14ac:dyDescent="0.4">
      <c r="B35" s="125" t="s">
        <v>49</v>
      </c>
      <c r="C35" s="126" t="s">
        <v>106</v>
      </c>
      <c r="D35" s="126" t="s">
        <v>83</v>
      </c>
      <c r="E35" s="126" t="s">
        <v>106</v>
      </c>
      <c r="F35" s="126" t="s">
        <v>71</v>
      </c>
      <c r="G35" s="126"/>
      <c r="H35" s="127"/>
    </row>
    <row r="36" spans="2:8" ht="19.8" x14ac:dyDescent="0.4">
      <c r="B36" s="125" t="s">
        <v>50</v>
      </c>
      <c r="C36" s="126" t="s">
        <v>81</v>
      </c>
      <c r="D36" s="126" t="s">
        <v>81</v>
      </c>
      <c r="E36" s="126" t="s">
        <v>81</v>
      </c>
      <c r="F36" s="126" t="s">
        <v>81</v>
      </c>
      <c r="G36" s="126"/>
      <c r="H36" s="127"/>
    </row>
    <row r="37" spans="2:8" ht="19.8" x14ac:dyDescent="0.4">
      <c r="B37" s="125"/>
      <c r="C37" s="126"/>
      <c r="D37" s="126"/>
      <c r="E37" s="126"/>
      <c r="F37" s="126"/>
      <c r="G37" s="126"/>
      <c r="H37" s="127"/>
    </row>
    <row r="38" spans="2:8" ht="19.8" x14ac:dyDescent="0.4">
      <c r="B38" s="125" t="s">
        <v>51</v>
      </c>
      <c r="C38" s="126" t="s">
        <v>73</v>
      </c>
      <c r="D38" s="126" t="s">
        <v>73</v>
      </c>
      <c r="E38" s="126" t="s">
        <v>73</v>
      </c>
      <c r="F38" s="126" t="s">
        <v>73</v>
      </c>
      <c r="G38" s="126"/>
      <c r="H38" s="127"/>
    </row>
    <row r="39" spans="2:8" ht="19.8" x14ac:dyDescent="0.4">
      <c r="B39" s="125" t="s">
        <v>52</v>
      </c>
      <c r="C39" s="126" t="s">
        <v>72</v>
      </c>
      <c r="D39" s="126" t="s">
        <v>71</v>
      </c>
      <c r="E39" s="126" t="s">
        <v>72</v>
      </c>
      <c r="F39" s="126" t="s">
        <v>71</v>
      </c>
      <c r="G39" s="126"/>
      <c r="H39" s="127"/>
    </row>
    <row r="40" spans="2:8" ht="19.8" x14ac:dyDescent="0.4">
      <c r="B40" s="125" t="s">
        <v>53</v>
      </c>
      <c r="C40" s="126" t="s">
        <v>212</v>
      </c>
      <c r="D40" s="126" t="s">
        <v>212</v>
      </c>
      <c r="E40" s="126" t="s">
        <v>212</v>
      </c>
      <c r="F40" s="126" t="s">
        <v>212</v>
      </c>
      <c r="G40" s="126"/>
      <c r="H40" s="127"/>
    </row>
    <row r="41" spans="2:8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x14ac:dyDescent="0.3">
      <c r="B42" s="122"/>
      <c r="C42" s="106"/>
      <c r="D42" s="106"/>
      <c r="E42" s="106"/>
      <c r="F42" s="106"/>
      <c r="G42" s="106"/>
      <c r="H42" s="127"/>
    </row>
    <row r="43" spans="2:8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15.6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8" ht="15.6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x14ac:dyDescent="0.3">
      <c r="B47" s="122"/>
      <c r="C47" s="130"/>
      <c r="D47" s="106"/>
      <c r="E47" s="106"/>
      <c r="F47" s="106"/>
      <c r="G47" s="106"/>
      <c r="H47" s="127"/>
    </row>
    <row r="48" spans="2:8" ht="18.600000000000001" thickBot="1" x14ac:dyDescent="0.4">
      <c r="B48" s="134" t="s">
        <v>64</v>
      </c>
      <c r="C48" s="135"/>
      <c r="D48" s="135"/>
      <c r="E48" s="135"/>
      <c r="F48" s="135"/>
      <c r="G48" s="135"/>
      <c r="H48" s="127"/>
    </row>
    <row r="49" spans="2:8" ht="16.2" thickBot="1" x14ac:dyDescent="0.35">
      <c r="B49" s="136" t="s">
        <v>65</v>
      </c>
      <c r="C49" s="137" t="s">
        <v>829</v>
      </c>
      <c r="D49" s="137" t="s">
        <v>839</v>
      </c>
      <c r="E49" s="137" t="s">
        <v>839</v>
      </c>
      <c r="F49" s="137" t="s">
        <v>839</v>
      </c>
      <c r="G49" s="138"/>
      <c r="H49" s="127"/>
    </row>
    <row r="50" spans="2:8" ht="16.2" thickBot="1" x14ac:dyDescent="0.35">
      <c r="B50" s="136" t="s">
        <v>66</v>
      </c>
      <c r="C50" s="139">
        <v>72</v>
      </c>
      <c r="D50" s="139">
        <v>82</v>
      </c>
      <c r="E50" s="139">
        <v>86</v>
      </c>
      <c r="F50" s="139">
        <v>88</v>
      </c>
      <c r="G50" s="140"/>
      <c r="H50" s="127"/>
    </row>
    <row r="51" spans="2:8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x14ac:dyDescent="0.3">
      <c r="B53" s="122"/>
      <c r="C53" s="106"/>
      <c r="D53" s="106"/>
      <c r="E53" s="106"/>
      <c r="F53" s="106"/>
      <c r="G53" s="106"/>
      <c r="H53" s="127"/>
    </row>
    <row r="54" spans="2:8" ht="15" thickBot="1" x14ac:dyDescent="0.35">
      <c r="B54" s="143"/>
      <c r="C54" s="144"/>
      <c r="D54" s="144"/>
      <c r="E54" s="144"/>
      <c r="F54" s="144"/>
      <c r="G54" s="144"/>
      <c r="H54" s="145"/>
    </row>
    <row r="55" spans="2:8" ht="15" thickTop="1" x14ac:dyDescent="0.3"/>
  </sheetData>
  <mergeCells count="2">
    <mergeCell ref="B1:H1"/>
    <mergeCell ref="E2:F2"/>
  </mergeCells>
  <dataValidations count="7">
    <dataValidation type="list" errorStyle="warning" operator="equal" allowBlank="1" showErrorMessage="1" sqref="C8:G8" xr:uid="{00000000-0002-0000-0E00-000000000000}">
      <formula1>"17,,399,671,1686,1640"</formula1>
    </dataValidation>
    <dataValidation errorStyle="information" allowBlank="1" showInputMessage="1" showErrorMessage="1" sqref="C41" xr:uid="{00000000-0002-0000-0E00-000001000000}"/>
    <dataValidation type="list" errorStyle="information" operator="equal" allowBlank="1" showErrorMessage="1" sqref="C39:G40" xr:uid="{00000000-0002-0000-0E00-000002000000}">
      <formula1>"Dennis Winchell,Harold Boettcher,Rob Grau,Joe Mills,John Morck,Brandt Wilkus,Chris Tilley,Charles Stirewalt,Victor Varney,Nick Conner,Richard Gray,John Tredway,Donald Marshall"</formula1>
    </dataValidation>
    <dataValidation type="list" errorStyle="information" operator="equal" allowBlank="1" showErrorMessage="1" sqref="C38:G38" xr:uid="{00000000-0002-0000-0E00-000003000000}">
      <formula1>"Chris R Boli,Jay Horn"</formula1>
    </dataValidation>
    <dataValidation type="list" errorStyle="information" operator="equal" allowBlank="1" showErrorMessage="1" sqref="C36:G36" xr:uid="{00000000-0002-0000-0E00-000004000000}">
      <formula1>"Donald Marshall,Charles Stirewalt,Chris Tilley,John Tredway,Victor Varney"</formula1>
    </dataValidation>
    <dataValidation type="list" errorStyle="information" operator="equal" allowBlank="1" showErrorMessage="1" sqref="C35:G35" xr:uid="{00000000-0002-0000-0E00-000005000000}">
      <formula1>"Harold Boettcher,Gene Ezzell,Rob Grau,Roger Koss,Gray Lackey,Michael S MacLean,Joe Mills,John F Morck,Ray Albers"</formula1>
    </dataValidation>
    <dataValidation type="list" errorStyle="information" operator="equal" allowBlank="1" showErrorMessage="1" sqref="C34:G34" xr:uid="{00000000-0002-0000-0E00-000006000000}">
      <formula1>"Ted Dunn,Richard Gray,Billy Rueckert"</formula1>
    </dataValidation>
  </dataValidations>
  <pageMargins left="0.7" right="0.7" top="0.75" bottom="0.75" header="0.3" footer="0.3"/>
  <pageSetup scale="5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55"/>
  <sheetViews>
    <sheetView topLeftCell="A7" zoomScale="60" zoomScaleNormal="60" workbookViewId="0">
      <selection activeCell="C17" sqref="C17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72">
        <v>44456</v>
      </c>
      <c r="F2" s="372"/>
      <c r="G2" s="64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">
      <c r="B4" s="73"/>
      <c r="C4" s="74"/>
      <c r="D4" s="75"/>
      <c r="E4" s="72"/>
      <c r="F4" s="76"/>
      <c r="G4" s="72" t="s">
        <v>20</v>
      </c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0.43784722222222222</v>
      </c>
      <c r="D6" s="84" t="str">
        <f>IF(D7=0," ",TIMEVALUE(LEFT(D7,2)&amp;":"&amp;MID(D7,3,2)&amp;":"&amp;RIGHT(D7,2)))</f>
        <v xml:space="preserve"> </v>
      </c>
      <c r="E6" s="84" t="str">
        <f>IF(E7=0," ",TIMEVALUE(LEFT(E7,2)&amp;":"&amp;MID(E7,3,2)&amp;":"&amp;RIGHT(E7,2)))</f>
        <v xml:space="preserve"> </v>
      </c>
      <c r="F6" s="84" t="str">
        <f>IF(F7=0," ",TIMEVALUE(LEFT(F7,2)&amp;":"&amp;MID(F7,3,2)&amp;":"&amp;RIGHT(F7,2)))</f>
        <v xml:space="preserve"> </v>
      </c>
      <c r="G6" s="84" t="str">
        <f>IF(G7=0," ",TIMEVALUE(LEFT(G7,2)&amp;":"&amp;MID(G7,3,2)&amp;":"&amp;RIGHT(G7,2)))</f>
        <v xml:space="preserve"> </v>
      </c>
      <c r="H6" s="85"/>
      <c r="I6" s="82"/>
    </row>
    <row r="7" spans="1:9" ht="21.6" customHeight="1" x14ac:dyDescent="0.5">
      <c r="B7" s="86" t="s">
        <v>23</v>
      </c>
      <c r="C7" s="87" t="s">
        <v>69</v>
      </c>
      <c r="D7" s="87"/>
      <c r="E7" s="87"/>
      <c r="F7" s="87"/>
      <c r="G7" s="87"/>
      <c r="H7" s="88"/>
    </row>
    <row r="8" spans="1:9" ht="21.6" customHeight="1" x14ac:dyDescent="0.5">
      <c r="B8" s="89" t="s">
        <v>24</v>
      </c>
      <c r="C8" s="90">
        <v>399</v>
      </c>
      <c r="D8" s="90"/>
      <c r="E8" s="90"/>
      <c r="F8" s="90"/>
      <c r="G8" s="90"/>
      <c r="H8" s="88"/>
    </row>
    <row r="9" spans="1:9" ht="21.6" customHeight="1" x14ac:dyDescent="0.45">
      <c r="B9" s="91"/>
      <c r="C9" s="92"/>
      <c r="D9" s="92"/>
      <c r="E9" s="92"/>
      <c r="F9" s="92"/>
      <c r="G9" s="92"/>
      <c r="H9" s="93"/>
    </row>
    <row r="10" spans="1:9" ht="30" customHeight="1" x14ac:dyDescent="0.5">
      <c r="B10" s="94" t="s">
        <v>25</v>
      </c>
      <c r="C10" s="87" t="s">
        <v>229</v>
      </c>
      <c r="D10" s="87"/>
      <c r="E10" s="87"/>
      <c r="F10" s="87"/>
      <c r="G10" s="87"/>
      <c r="H10" s="95"/>
    </row>
    <row r="11" spans="1:9" ht="21.6" customHeight="1" x14ac:dyDescent="0.45">
      <c r="B11" s="96" t="s">
        <v>26</v>
      </c>
      <c r="C11" s="72" t="s">
        <v>20</v>
      </c>
      <c r="D11" s="97"/>
      <c r="E11" s="97"/>
      <c r="F11" s="97"/>
      <c r="G11" s="97"/>
      <c r="H11" s="95"/>
    </row>
    <row r="12" spans="1:9" ht="30" customHeight="1" x14ac:dyDescent="0.5">
      <c r="B12" s="94" t="s">
        <v>27</v>
      </c>
      <c r="C12" s="87" t="s">
        <v>769</v>
      </c>
      <c r="D12" s="87"/>
      <c r="E12" s="87"/>
      <c r="F12" s="87"/>
      <c r="G12" s="87"/>
      <c r="H12" s="95" t="s">
        <v>28</v>
      </c>
    </row>
    <row r="13" spans="1:9" ht="30" customHeight="1" x14ac:dyDescent="0.5">
      <c r="B13" s="94" t="s">
        <v>29</v>
      </c>
      <c r="C13" s="87" t="s">
        <v>225</v>
      </c>
      <c r="D13" s="87"/>
      <c r="E13" s="87"/>
      <c r="F13" s="87"/>
      <c r="G13" s="87"/>
      <c r="H13" s="95"/>
    </row>
    <row r="14" spans="1:9" ht="30" customHeight="1" x14ac:dyDescent="0.5">
      <c r="B14" s="94" t="s">
        <v>30</v>
      </c>
      <c r="C14" s="87" t="s">
        <v>787</v>
      </c>
      <c r="D14" s="87"/>
      <c r="E14" s="87"/>
      <c r="F14" s="87"/>
      <c r="G14" s="87"/>
      <c r="H14" s="95"/>
    </row>
    <row r="15" spans="1:9" ht="30" customHeight="1" x14ac:dyDescent="0.5">
      <c r="B15" s="94" t="s">
        <v>31</v>
      </c>
      <c r="C15" s="87" t="s">
        <v>675</v>
      </c>
      <c r="D15" s="87"/>
      <c r="E15" s="87"/>
      <c r="F15" s="87"/>
      <c r="G15" s="87"/>
      <c r="H15" s="95"/>
    </row>
    <row r="16" spans="1:9" ht="21.6" customHeight="1" x14ac:dyDescent="0.45">
      <c r="B16" s="96" t="s">
        <v>26</v>
      </c>
      <c r="C16" s="72" t="s">
        <v>20</v>
      </c>
      <c r="D16" s="97"/>
      <c r="E16" s="97"/>
      <c r="F16" s="97"/>
      <c r="G16" s="97"/>
      <c r="H16" s="95"/>
    </row>
    <row r="17" spans="2:9" ht="30" customHeight="1" x14ac:dyDescent="0.5">
      <c r="B17" s="94" t="s">
        <v>32</v>
      </c>
      <c r="C17" s="87" t="s">
        <v>80</v>
      </c>
      <c r="D17" s="87"/>
      <c r="E17" s="87"/>
      <c r="F17" s="87"/>
      <c r="G17" s="87"/>
      <c r="H17" s="100"/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>
        <v>30</v>
      </c>
      <c r="D20" s="109"/>
      <c r="E20" s="109"/>
      <c r="F20" s="109"/>
      <c r="G20" s="109"/>
      <c r="H20" s="100"/>
    </row>
    <row r="21" spans="2:9" ht="30" customHeight="1" x14ac:dyDescent="0.5">
      <c r="B21" s="108">
        <v>101</v>
      </c>
      <c r="C21" s="90">
        <v>26</v>
      </c>
      <c r="D21" s="109"/>
      <c r="E21" s="109"/>
      <c r="F21" s="109"/>
      <c r="G21" s="109"/>
      <c r="H21" s="100"/>
    </row>
    <row r="22" spans="2:9" ht="30" customHeight="1" x14ac:dyDescent="0.5">
      <c r="B22" s="108">
        <v>200</v>
      </c>
      <c r="C22" s="90">
        <v>38</v>
      </c>
      <c r="D22" s="109"/>
      <c r="E22" s="109"/>
      <c r="F22" s="109"/>
      <c r="G22" s="110"/>
      <c r="H22" s="100"/>
    </row>
    <row r="23" spans="2:9" ht="30" customHeight="1" x14ac:dyDescent="0.5">
      <c r="B23" s="108">
        <v>201</v>
      </c>
      <c r="C23" s="90">
        <v>43</v>
      </c>
      <c r="D23" s="109"/>
      <c r="E23" s="109"/>
      <c r="F23" s="109"/>
      <c r="G23" s="110"/>
      <c r="H23" s="100"/>
    </row>
    <row r="24" spans="2:9" ht="30" customHeight="1" x14ac:dyDescent="0.5">
      <c r="B24" s="108">
        <v>308</v>
      </c>
      <c r="C24" s="90">
        <v>4</v>
      </c>
      <c r="D24" s="109"/>
      <c r="E24" s="109"/>
      <c r="F24" s="109"/>
      <c r="G24" s="110"/>
      <c r="H24" s="100"/>
    </row>
    <row r="25" spans="2:9" ht="30" customHeight="1" x14ac:dyDescent="0.5">
      <c r="B25" s="111" t="s">
        <v>37</v>
      </c>
      <c r="C25" s="90">
        <v>1</v>
      </c>
      <c r="D25" s="109"/>
      <c r="E25" s="109"/>
      <c r="F25" s="109"/>
      <c r="G25" s="110"/>
      <c r="H25" s="100"/>
    </row>
    <row r="26" spans="2:9" ht="30" customHeight="1" thickBot="1" x14ac:dyDescent="0.55000000000000004">
      <c r="B26" s="112" t="s">
        <v>38</v>
      </c>
      <c r="C26" s="113">
        <v>0</v>
      </c>
      <c r="D26" s="114"/>
      <c r="E26" s="114"/>
      <c r="F26" s="114"/>
      <c r="G26" s="115"/>
      <c r="H26" s="100"/>
    </row>
    <row r="27" spans="2:9" ht="21.6" customHeight="1" thickTop="1" thickBot="1" x14ac:dyDescent="0.5">
      <c r="B27" s="116" t="s">
        <v>39</v>
      </c>
      <c r="C27" s="117">
        <f>SUM(C20:C26)</f>
        <v>142</v>
      </c>
      <c r="D27" s="117">
        <f>SUM(D20:D26)</f>
        <v>0</v>
      </c>
      <c r="E27" s="117">
        <f>SUM(E20:E26)</f>
        <v>0</v>
      </c>
      <c r="F27" s="117">
        <f>SUM(F20:F26)</f>
        <v>0</v>
      </c>
      <c r="G27" s="118">
        <f>SUM(G20:G26)</f>
        <v>0</v>
      </c>
      <c r="H27" s="100"/>
    </row>
    <row r="28" spans="2:9" ht="21.6" customHeight="1" thickTop="1" thickBot="1" x14ac:dyDescent="0.5">
      <c r="B28" s="116" t="s">
        <v>40</v>
      </c>
      <c r="C28" s="117">
        <f>C27</f>
        <v>142</v>
      </c>
      <c r="D28" s="117">
        <f>D27+C28</f>
        <v>142</v>
      </c>
      <c r="E28" s="117">
        <f>E27+D28</f>
        <v>142</v>
      </c>
      <c r="F28" s="117">
        <f>F27+E28</f>
        <v>142</v>
      </c>
      <c r="G28" s="118">
        <f>G27+F28</f>
        <v>142</v>
      </c>
      <c r="H28" s="100"/>
    </row>
    <row r="29" spans="2:9" ht="21.6" customHeight="1" thickTop="1" thickBot="1" x14ac:dyDescent="0.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thickTop="1" thickBot="1" x14ac:dyDescent="0.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thickTop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x14ac:dyDescent="0.3">
      <c r="B33" s="124" t="s">
        <v>45</v>
      </c>
      <c r="C33" t="s">
        <v>46</v>
      </c>
      <c r="D33" t="s">
        <v>47</v>
      </c>
      <c r="H33" s="100"/>
    </row>
    <row r="34" spans="2:8" ht="19.8" x14ac:dyDescent="0.4">
      <c r="B34" s="125" t="s">
        <v>48</v>
      </c>
      <c r="C34" s="126" t="s">
        <v>70</v>
      </c>
      <c r="D34" s="126"/>
      <c r="E34" s="126"/>
      <c r="F34" s="126"/>
      <c r="G34" s="126"/>
      <c r="H34" s="127"/>
    </row>
    <row r="35" spans="2:8" ht="19.8" x14ac:dyDescent="0.4">
      <c r="B35" s="125" t="s">
        <v>49</v>
      </c>
      <c r="C35" s="126" t="s">
        <v>71</v>
      </c>
      <c r="D35" s="126"/>
      <c r="E35" s="126"/>
      <c r="F35" s="126"/>
      <c r="G35" s="126"/>
      <c r="H35" s="127"/>
    </row>
    <row r="36" spans="2:8" ht="19.8" x14ac:dyDescent="0.4">
      <c r="B36" s="125" t="s">
        <v>50</v>
      </c>
      <c r="C36" s="126" t="s">
        <v>153</v>
      </c>
      <c r="D36" s="126"/>
      <c r="E36" s="126"/>
      <c r="F36" s="126"/>
      <c r="G36" s="126"/>
      <c r="H36" s="127"/>
    </row>
    <row r="37" spans="2:8" ht="19.8" x14ac:dyDescent="0.4">
      <c r="B37" s="125"/>
      <c r="C37" s="126"/>
      <c r="D37" s="126"/>
      <c r="E37" s="126"/>
      <c r="F37" s="126"/>
      <c r="G37" s="126"/>
      <c r="H37" s="127"/>
    </row>
    <row r="38" spans="2:8" ht="19.8" x14ac:dyDescent="0.4">
      <c r="B38" s="125" t="s">
        <v>51</v>
      </c>
      <c r="C38" s="126" t="s">
        <v>786</v>
      </c>
      <c r="D38" s="126"/>
      <c r="E38" s="126"/>
      <c r="F38" s="126"/>
      <c r="G38" s="126"/>
      <c r="H38" s="127"/>
    </row>
    <row r="39" spans="2:8" ht="19.8" x14ac:dyDescent="0.4">
      <c r="B39" s="125" t="s">
        <v>52</v>
      </c>
      <c r="C39" s="126" t="s">
        <v>154</v>
      </c>
      <c r="D39" s="126"/>
      <c r="E39" s="126"/>
      <c r="F39" s="126"/>
      <c r="G39" s="126"/>
      <c r="H39" s="127"/>
    </row>
    <row r="40" spans="2:8" ht="19.8" x14ac:dyDescent="0.4">
      <c r="B40" s="125" t="s">
        <v>53</v>
      </c>
      <c r="C40" s="126" t="s">
        <v>212</v>
      </c>
      <c r="D40" s="126"/>
      <c r="E40" s="126"/>
      <c r="F40" s="126"/>
      <c r="G40" s="126"/>
      <c r="H40" s="127"/>
    </row>
    <row r="41" spans="2:8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x14ac:dyDescent="0.3">
      <c r="B42" s="122"/>
      <c r="C42" s="106"/>
      <c r="D42" s="106"/>
      <c r="E42" s="106"/>
      <c r="F42" s="106"/>
      <c r="G42" s="106"/>
      <c r="H42" s="127"/>
    </row>
    <row r="43" spans="2:8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15.6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8" ht="15.6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x14ac:dyDescent="0.3">
      <c r="B47" s="122"/>
      <c r="C47" s="130"/>
      <c r="D47" s="106"/>
      <c r="E47" s="106"/>
      <c r="F47" s="106"/>
      <c r="G47" s="106"/>
      <c r="H47" s="127"/>
    </row>
    <row r="48" spans="2:8" ht="18.600000000000001" thickBot="1" x14ac:dyDescent="0.4">
      <c r="B48" s="134" t="s">
        <v>64</v>
      </c>
      <c r="C48" s="135"/>
      <c r="D48" s="135"/>
      <c r="E48" s="135"/>
      <c r="F48" s="135"/>
      <c r="G48" s="135"/>
      <c r="H48" s="127"/>
    </row>
    <row r="49" spans="2:8" ht="16.2" thickBot="1" x14ac:dyDescent="0.35">
      <c r="B49" s="136" t="s">
        <v>65</v>
      </c>
      <c r="C49" s="137" t="s">
        <v>784</v>
      </c>
      <c r="D49" s="137"/>
      <c r="E49" s="137"/>
      <c r="F49" s="137"/>
      <c r="G49" s="138"/>
      <c r="H49" s="127"/>
    </row>
    <row r="50" spans="2:8" ht="16.2" thickBot="1" x14ac:dyDescent="0.35">
      <c r="B50" s="136" t="s">
        <v>66</v>
      </c>
      <c r="C50" s="139">
        <v>77</v>
      </c>
      <c r="D50" s="139"/>
      <c r="E50" s="139"/>
      <c r="F50" s="139"/>
      <c r="G50" s="140"/>
      <c r="H50" s="127"/>
    </row>
    <row r="51" spans="2:8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x14ac:dyDescent="0.3">
      <c r="B53" s="122"/>
      <c r="C53" s="106"/>
      <c r="D53" s="106"/>
      <c r="E53" s="106"/>
      <c r="F53" s="106"/>
      <c r="G53" s="106"/>
      <c r="H53" s="127"/>
    </row>
    <row r="54" spans="2:8" ht="15" thickBot="1" x14ac:dyDescent="0.35">
      <c r="B54" s="143"/>
      <c r="C54" s="144"/>
      <c r="D54" s="144"/>
      <c r="E54" s="144"/>
      <c r="F54" s="144"/>
      <c r="G54" s="144"/>
      <c r="H54" s="145"/>
    </row>
    <row r="55" spans="2:8" ht="15" thickTop="1" x14ac:dyDescent="0.3"/>
  </sheetData>
  <mergeCells count="2">
    <mergeCell ref="B1:H1"/>
    <mergeCell ref="E2:F2"/>
  </mergeCells>
  <dataValidations disablePrompts="1" count="8">
    <dataValidation type="list" errorStyle="warning" operator="equal" allowBlank="1" showErrorMessage="1" sqref="C8:G8" xr:uid="{00000000-0002-0000-0F00-000000000000}">
      <formula1>"17,,399,671,1686,1640"</formula1>
    </dataValidation>
    <dataValidation errorStyle="information" allowBlank="1" showInputMessage="1" showErrorMessage="1" sqref="C41" xr:uid="{00000000-0002-0000-0F00-000001000000}"/>
    <dataValidation type="list" errorStyle="information" operator="equal" allowBlank="1" showErrorMessage="1" sqref="C39:G40" xr:uid="{00000000-0002-0000-0F00-000002000000}">
      <formula1>"Dennis Winchell,Harold Boettcher,Rob Grau,Joe Mills,John Morck,Brandt Wilkus,Chris Tilley,Charles Stirewalt,Victor Varney,Nick Conner,Richard Gray,John Tredway,Donald Marshall"</formula1>
    </dataValidation>
    <dataValidation type="list" errorStyle="information" operator="equal" allowBlank="1" showErrorMessage="1" sqref="C38" xr:uid="{00000000-0002-0000-0F00-000003000000}">
      <formula1>"Chris R Boli,Jay Horn"</formula1>
    </dataValidation>
    <dataValidation type="list" errorStyle="information" operator="equal" allowBlank="1" showErrorMessage="1" sqref="C36:G36" xr:uid="{00000000-0002-0000-0F00-000004000000}">
      <formula1>"Donald Marshall,Charles Stirewalt,Chris Tilley,John Tredway,Victor Varney"</formula1>
    </dataValidation>
    <dataValidation type="list" errorStyle="information" operator="equal" allowBlank="1" showErrorMessage="1" sqref="C35:G35" xr:uid="{00000000-0002-0000-0F00-000005000000}">
      <formula1>"Harold Boettcher,Gene Ezzell,Rob Grau,Roger Koss,Gray Lackey,Michael S MacLean,Joe Mills,John F Morck,Ray Albers"</formula1>
    </dataValidation>
    <dataValidation type="list" errorStyle="information" operator="equal" allowBlank="1" showErrorMessage="1" sqref="C34:G34" xr:uid="{00000000-0002-0000-0F00-000006000000}">
      <formula1>"Ted Dunn,Richard Gray,Billy Rueckert"</formula1>
    </dataValidation>
    <dataValidation type="list" errorStyle="information" operator="equal" allowBlank="1" showErrorMessage="1" sqref="D38:G38" xr:uid="{00000000-0002-0000-0F00-000007000000}">
      <formula1>"Chris R Boli,Jay Horn, Paul Emmerson"</formula1>
    </dataValidation>
  </dataValidations>
  <pageMargins left="0.7" right="0.7" top="0.75" bottom="0.75" header="0.3" footer="0.3"/>
  <pageSetup scale="5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55"/>
  <sheetViews>
    <sheetView topLeftCell="A25" zoomScale="63" zoomScaleNormal="63" workbookViewId="0">
      <selection activeCell="E39" sqref="E39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34.799999999999997" customHeight="1" x14ac:dyDescent="0.55000000000000004">
      <c r="B2" s="62" t="s">
        <v>17</v>
      </c>
      <c r="C2" s="7"/>
      <c r="D2" s="63" t="s">
        <v>18</v>
      </c>
      <c r="E2" s="373">
        <v>44451</v>
      </c>
      <c r="F2" s="373"/>
      <c r="G2" s="308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">
      <c r="B4" s="73"/>
      <c r="C4" s="74"/>
      <c r="D4" s="75"/>
      <c r="E4" s="72"/>
      <c r="F4" s="76"/>
      <c r="G4" s="72" t="s">
        <v>20</v>
      </c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0.45833333333333331</v>
      </c>
      <c r="D6" s="84">
        <f>IF(D7=0," ",TIMEVALUE(LEFT(D7,2)&amp;":"&amp;MID(D7,3,2)&amp;":"&amp;RIGHT(D7,2)))</f>
        <v>0.52118055555555554</v>
      </c>
      <c r="E6" s="84">
        <f>IF(E7=0," ",TIMEVALUE(LEFT(E7,2)&amp;":"&amp;MID(E7,3,2)&amp;":"&amp;RIGHT(E7,2)))</f>
        <v>0.58333333333333337</v>
      </c>
      <c r="F6" s="84" t="str">
        <f>IF(F7=0," ",TIMEVALUE(LEFT(F7,2)&amp;":"&amp;MID(F7,3,2)&amp;":"&amp;RIGHT(F7,2)))</f>
        <v xml:space="preserve"> </v>
      </c>
      <c r="G6" s="84" t="str">
        <f>IF(G7=0," ",TIMEVALUE(LEFT(G7,2)&amp;":"&amp;MID(G7,3,2)&amp;":"&amp;RIGHT(G7,2)))</f>
        <v xml:space="preserve"> </v>
      </c>
      <c r="H6" s="85"/>
      <c r="I6" s="82"/>
    </row>
    <row r="7" spans="1:9" ht="21.6" customHeight="1" x14ac:dyDescent="0.5">
      <c r="B7" s="86" t="s">
        <v>23</v>
      </c>
      <c r="C7" s="87" t="s">
        <v>85</v>
      </c>
      <c r="D7" s="87" t="s">
        <v>86</v>
      </c>
      <c r="E7" s="87" t="s">
        <v>87</v>
      </c>
      <c r="F7" s="87"/>
      <c r="G7" s="87"/>
      <c r="H7" s="88"/>
    </row>
    <row r="8" spans="1:9" ht="21.6" customHeight="1" x14ac:dyDescent="0.5">
      <c r="B8" s="89" t="s">
        <v>24</v>
      </c>
      <c r="C8" s="90">
        <v>671</v>
      </c>
      <c r="D8" s="90">
        <v>1686</v>
      </c>
      <c r="E8" s="90">
        <v>671</v>
      </c>
      <c r="F8" s="90"/>
      <c r="G8" s="90"/>
      <c r="H8" s="88"/>
    </row>
    <row r="9" spans="1:9" ht="21.6" customHeight="1" x14ac:dyDescent="0.45">
      <c r="B9" s="91"/>
      <c r="C9" s="92"/>
      <c r="D9" s="92"/>
      <c r="E9" s="92"/>
      <c r="F9" s="92"/>
      <c r="G9" s="92"/>
      <c r="H9" s="93"/>
    </row>
    <row r="10" spans="1:9" ht="30" customHeight="1" x14ac:dyDescent="0.5">
      <c r="B10" s="94" t="s">
        <v>25</v>
      </c>
      <c r="C10" s="87" t="s">
        <v>772</v>
      </c>
      <c r="D10" s="87" t="s">
        <v>652</v>
      </c>
      <c r="E10" s="87" t="s">
        <v>780</v>
      </c>
      <c r="F10" s="87"/>
      <c r="G10" s="87"/>
      <c r="H10" s="95"/>
    </row>
    <row r="11" spans="1:9" ht="21.6" customHeight="1" x14ac:dyDescent="0.45">
      <c r="B11" s="96" t="s">
        <v>26</v>
      </c>
      <c r="C11" s="72" t="s">
        <v>20</v>
      </c>
      <c r="D11" s="72" t="s">
        <v>20</v>
      </c>
      <c r="E11" s="72" t="s">
        <v>20</v>
      </c>
      <c r="F11" s="97"/>
      <c r="G11" s="97"/>
      <c r="H11" s="95"/>
    </row>
    <row r="12" spans="1:9" ht="30" customHeight="1" x14ac:dyDescent="0.5">
      <c r="B12" s="94" t="s">
        <v>27</v>
      </c>
      <c r="C12" s="87" t="s">
        <v>749</v>
      </c>
      <c r="D12" s="87" t="s">
        <v>775</v>
      </c>
      <c r="E12" s="87" t="s">
        <v>161</v>
      </c>
      <c r="F12" s="87"/>
      <c r="G12" s="87"/>
      <c r="H12" s="95" t="s">
        <v>28</v>
      </c>
    </row>
    <row r="13" spans="1:9" ht="30" customHeight="1" x14ac:dyDescent="0.5">
      <c r="B13" s="94" t="s">
        <v>29</v>
      </c>
      <c r="C13" s="87" t="s">
        <v>773</v>
      </c>
      <c r="D13" s="87" t="s">
        <v>776</v>
      </c>
      <c r="E13" s="87" t="s">
        <v>781</v>
      </c>
      <c r="F13" s="87"/>
      <c r="G13" s="87"/>
      <c r="H13" s="95"/>
    </row>
    <row r="14" spans="1:9" ht="30" customHeight="1" x14ac:dyDescent="0.5">
      <c r="B14" s="94" t="s">
        <v>30</v>
      </c>
      <c r="C14" s="87" t="s">
        <v>226</v>
      </c>
      <c r="D14" s="87" t="s">
        <v>777</v>
      </c>
      <c r="E14" s="87" t="s">
        <v>782</v>
      </c>
      <c r="F14" s="87"/>
      <c r="G14" s="87"/>
      <c r="H14" s="95"/>
    </row>
    <row r="15" spans="1:9" ht="30" customHeight="1" x14ac:dyDescent="0.5">
      <c r="B15" s="94" t="s">
        <v>31</v>
      </c>
      <c r="C15" s="87" t="s">
        <v>774</v>
      </c>
      <c r="D15" s="87" t="s">
        <v>195</v>
      </c>
      <c r="E15" s="87" t="s">
        <v>783</v>
      </c>
      <c r="F15" s="87"/>
      <c r="G15" s="87"/>
      <c r="H15" s="95"/>
    </row>
    <row r="16" spans="1:9" ht="21.6" customHeight="1" x14ac:dyDescent="0.45">
      <c r="B16" s="96" t="s">
        <v>26</v>
      </c>
      <c r="C16" s="72" t="s">
        <v>20</v>
      </c>
      <c r="D16" s="72" t="s">
        <v>20</v>
      </c>
      <c r="E16" s="72" t="s">
        <v>20</v>
      </c>
      <c r="F16" s="97"/>
      <c r="G16" s="97"/>
      <c r="H16" s="95"/>
    </row>
    <row r="17" spans="2:9" ht="30" customHeight="1" x14ac:dyDescent="0.5">
      <c r="B17" s="94" t="s">
        <v>32</v>
      </c>
      <c r="C17" s="87" t="s">
        <v>778</v>
      </c>
      <c r="D17" s="87" t="s">
        <v>779</v>
      </c>
      <c r="E17" s="87" t="s">
        <v>718</v>
      </c>
      <c r="F17" s="87"/>
      <c r="G17" s="87"/>
      <c r="H17" s="100"/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>
        <v>40</v>
      </c>
      <c r="D20" s="109">
        <v>19</v>
      </c>
      <c r="E20" s="109">
        <v>20</v>
      </c>
      <c r="F20" s="109"/>
      <c r="G20" s="109"/>
      <c r="H20" s="100"/>
    </row>
    <row r="21" spans="2:9" ht="30" customHeight="1" x14ac:dyDescent="0.5">
      <c r="B21" s="108">
        <v>101</v>
      </c>
      <c r="C21" s="90">
        <v>27</v>
      </c>
      <c r="D21" s="109">
        <v>4</v>
      </c>
      <c r="E21" s="109">
        <v>19</v>
      </c>
      <c r="F21" s="109"/>
      <c r="G21" s="109"/>
      <c r="H21" s="100"/>
    </row>
    <row r="22" spans="2:9" ht="30" customHeight="1" x14ac:dyDescent="0.5">
      <c r="B22" s="108">
        <v>200</v>
      </c>
      <c r="C22" s="90">
        <v>24</v>
      </c>
      <c r="D22" s="109">
        <v>13</v>
      </c>
      <c r="E22" s="109">
        <v>26</v>
      </c>
      <c r="F22" s="109"/>
      <c r="G22" s="110"/>
      <c r="H22" s="100"/>
    </row>
    <row r="23" spans="2:9" ht="30" customHeight="1" x14ac:dyDescent="0.5">
      <c r="B23" s="108">
        <v>201</v>
      </c>
      <c r="C23" s="90">
        <v>34</v>
      </c>
      <c r="D23" s="109">
        <v>3</v>
      </c>
      <c r="E23" s="109">
        <v>28</v>
      </c>
      <c r="F23" s="109"/>
      <c r="G23" s="110"/>
      <c r="H23" s="100"/>
    </row>
    <row r="24" spans="2:9" ht="30" customHeight="1" x14ac:dyDescent="0.5">
      <c r="B24" s="108">
        <v>308</v>
      </c>
      <c r="C24" s="90">
        <v>7</v>
      </c>
      <c r="D24" s="109">
        <v>7</v>
      </c>
      <c r="E24" s="109">
        <v>11</v>
      </c>
      <c r="F24" s="109"/>
      <c r="G24" s="110"/>
      <c r="H24" s="100"/>
    </row>
    <row r="25" spans="2:9" ht="30" customHeight="1" x14ac:dyDescent="0.5">
      <c r="B25" s="111" t="s">
        <v>37</v>
      </c>
      <c r="C25" s="90">
        <v>0</v>
      </c>
      <c r="D25" s="109">
        <v>0</v>
      </c>
      <c r="E25" s="109"/>
      <c r="F25" s="109"/>
      <c r="G25" s="110"/>
      <c r="H25" s="100"/>
    </row>
    <row r="26" spans="2:9" ht="30" customHeight="1" thickBot="1" x14ac:dyDescent="0.55000000000000004">
      <c r="B26" s="112" t="s">
        <v>38</v>
      </c>
      <c r="C26" s="113">
        <v>0</v>
      </c>
      <c r="D26" s="114">
        <v>0</v>
      </c>
      <c r="E26" s="114"/>
      <c r="F26" s="114"/>
      <c r="G26" s="115"/>
      <c r="H26" s="100"/>
    </row>
    <row r="27" spans="2:9" ht="21.6" customHeight="1" thickTop="1" thickBot="1" x14ac:dyDescent="0.5">
      <c r="B27" s="116" t="s">
        <v>39</v>
      </c>
      <c r="C27" s="117">
        <f>SUM(C20:C26)</f>
        <v>132</v>
      </c>
      <c r="D27" s="117">
        <f>SUM(D20:D26)</f>
        <v>46</v>
      </c>
      <c r="E27" s="117">
        <f>SUM(E20:E26)</f>
        <v>104</v>
      </c>
      <c r="F27" s="117">
        <f>SUM(F20:F26)</f>
        <v>0</v>
      </c>
      <c r="G27" s="118">
        <f>SUM(G20:G26)</f>
        <v>0</v>
      </c>
      <c r="H27" s="100"/>
    </row>
    <row r="28" spans="2:9" ht="21.6" customHeight="1" thickTop="1" thickBot="1" x14ac:dyDescent="0.5">
      <c r="B28" s="116" t="s">
        <v>40</v>
      </c>
      <c r="C28" s="117">
        <f>C27</f>
        <v>132</v>
      </c>
      <c r="D28" s="117">
        <f>D27+C28</f>
        <v>178</v>
      </c>
      <c r="E28" s="117">
        <f>E27+D28</f>
        <v>282</v>
      </c>
      <c r="F28" s="117">
        <f>F27+E28</f>
        <v>282</v>
      </c>
      <c r="G28" s="118">
        <f>G27+F28</f>
        <v>282</v>
      </c>
      <c r="H28" s="100"/>
    </row>
    <row r="29" spans="2:9" ht="21.6" customHeight="1" thickTop="1" thickBot="1" x14ac:dyDescent="0.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thickTop="1" thickBot="1" x14ac:dyDescent="0.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thickTop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x14ac:dyDescent="0.3">
      <c r="B33" s="124" t="s">
        <v>45</v>
      </c>
      <c r="C33" t="s">
        <v>46</v>
      </c>
      <c r="D33" t="s">
        <v>47</v>
      </c>
      <c r="H33" s="100"/>
    </row>
    <row r="34" spans="2:8" ht="19.8" x14ac:dyDescent="0.4">
      <c r="B34" s="125" t="s">
        <v>48</v>
      </c>
      <c r="C34" s="126" t="s">
        <v>70</v>
      </c>
      <c r="D34" s="126" t="s">
        <v>70</v>
      </c>
      <c r="E34" s="126" t="s">
        <v>70</v>
      </c>
      <c r="F34" s="126"/>
      <c r="G34" s="126"/>
      <c r="H34" s="127"/>
    </row>
    <row r="35" spans="2:8" ht="19.8" x14ac:dyDescent="0.4">
      <c r="B35" s="125" t="s">
        <v>49</v>
      </c>
      <c r="C35" s="126" t="s">
        <v>106</v>
      </c>
      <c r="D35" s="126" t="s">
        <v>107</v>
      </c>
      <c r="E35" s="126" t="s">
        <v>83</v>
      </c>
      <c r="F35" s="126"/>
      <c r="G35" s="126"/>
      <c r="H35" s="127"/>
    </row>
    <row r="36" spans="2:8" ht="19.8" x14ac:dyDescent="0.4">
      <c r="B36" s="125" t="s">
        <v>50</v>
      </c>
      <c r="C36" s="126" t="s">
        <v>154</v>
      </c>
      <c r="D36" s="126" t="s">
        <v>154</v>
      </c>
      <c r="E36" s="126" t="s">
        <v>154</v>
      </c>
      <c r="F36" s="126"/>
      <c r="G36" s="126"/>
      <c r="H36" s="127"/>
    </row>
    <row r="37" spans="2:8" ht="19.8" x14ac:dyDescent="0.4">
      <c r="B37" s="125"/>
      <c r="C37" s="126"/>
      <c r="D37" s="126"/>
      <c r="E37" s="126"/>
      <c r="F37" s="126"/>
      <c r="G37" s="126"/>
      <c r="H37" s="127"/>
    </row>
    <row r="38" spans="2:8" ht="19.8" x14ac:dyDescent="0.4">
      <c r="B38" s="125" t="s">
        <v>51</v>
      </c>
      <c r="C38" s="126" t="s">
        <v>73</v>
      </c>
      <c r="D38" s="126" t="s">
        <v>73</v>
      </c>
      <c r="E38" s="126" t="s">
        <v>73</v>
      </c>
      <c r="F38" s="126"/>
      <c r="G38" s="126"/>
      <c r="H38" s="127"/>
    </row>
    <row r="39" spans="2:8" ht="19.8" x14ac:dyDescent="0.4">
      <c r="B39" s="125" t="s">
        <v>52</v>
      </c>
      <c r="C39" s="126" t="s">
        <v>83</v>
      </c>
      <c r="D39" s="126" t="s">
        <v>72</v>
      </c>
      <c r="E39" s="126" t="s">
        <v>174</v>
      </c>
      <c r="F39" s="126"/>
      <c r="G39" s="126"/>
      <c r="H39" s="127"/>
    </row>
    <row r="40" spans="2:8" ht="19.8" x14ac:dyDescent="0.4">
      <c r="B40" s="125" t="s">
        <v>53</v>
      </c>
      <c r="C40" s="126" t="s">
        <v>212</v>
      </c>
      <c r="D40" s="126" t="s">
        <v>212</v>
      </c>
      <c r="E40" s="126" t="s">
        <v>212</v>
      </c>
      <c r="F40" s="126"/>
      <c r="G40" s="126"/>
      <c r="H40" s="127"/>
    </row>
    <row r="41" spans="2:8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x14ac:dyDescent="0.3">
      <c r="B42" s="122"/>
      <c r="C42" s="106"/>
      <c r="D42" s="106"/>
      <c r="E42" s="106"/>
      <c r="F42" s="106"/>
      <c r="G42" s="106"/>
      <c r="H42" s="127"/>
    </row>
    <row r="43" spans="2:8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15.6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8" ht="15.6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x14ac:dyDescent="0.3">
      <c r="B47" s="122"/>
      <c r="C47" s="130"/>
      <c r="D47" s="106"/>
      <c r="E47" s="106"/>
      <c r="F47" s="106"/>
      <c r="G47" s="106"/>
      <c r="H47" s="127"/>
    </row>
    <row r="48" spans="2:8" ht="18.600000000000001" thickBot="1" x14ac:dyDescent="0.4">
      <c r="B48" s="134" t="s">
        <v>64</v>
      </c>
      <c r="C48" s="135"/>
      <c r="D48" s="135"/>
      <c r="E48" s="135"/>
      <c r="F48" s="135"/>
      <c r="G48" s="135"/>
      <c r="H48" s="127"/>
    </row>
    <row r="49" spans="2:8" ht="16.2" thickBot="1" x14ac:dyDescent="0.35">
      <c r="B49" s="136" t="s">
        <v>65</v>
      </c>
      <c r="C49" s="137" t="s">
        <v>746</v>
      </c>
      <c r="D49" s="137" t="s">
        <v>746</v>
      </c>
      <c r="E49" s="137" t="s">
        <v>746</v>
      </c>
      <c r="F49" s="137"/>
      <c r="G49" s="138"/>
      <c r="H49" s="127"/>
    </row>
    <row r="50" spans="2:8" ht="16.2" thickBot="1" x14ac:dyDescent="0.35">
      <c r="B50" s="136" t="s">
        <v>66</v>
      </c>
      <c r="C50" s="139">
        <v>76</v>
      </c>
      <c r="D50" s="139">
        <v>81</v>
      </c>
      <c r="E50" s="139">
        <v>85</v>
      </c>
      <c r="F50" s="139"/>
      <c r="G50" s="140"/>
      <c r="H50" s="127"/>
    </row>
    <row r="51" spans="2:8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x14ac:dyDescent="0.3">
      <c r="B53" s="122"/>
      <c r="C53" s="106"/>
      <c r="D53" s="106"/>
      <c r="E53" s="106"/>
      <c r="F53" s="106"/>
      <c r="G53" s="106"/>
      <c r="H53" s="127"/>
    </row>
    <row r="54" spans="2:8" ht="15" thickBot="1" x14ac:dyDescent="0.35">
      <c r="B54" s="143"/>
      <c r="C54" s="144"/>
      <c r="D54" s="144"/>
      <c r="E54" s="144"/>
      <c r="F54" s="144"/>
      <c r="G54" s="144"/>
      <c r="H54" s="145"/>
    </row>
    <row r="55" spans="2:8" ht="15" thickTop="1" x14ac:dyDescent="0.3"/>
  </sheetData>
  <mergeCells count="2">
    <mergeCell ref="B1:H1"/>
    <mergeCell ref="E2:F2"/>
  </mergeCells>
  <dataValidations count="7">
    <dataValidation type="list" errorStyle="warning" operator="equal" allowBlank="1" showErrorMessage="1" sqref="C8:G8" xr:uid="{00000000-0002-0000-1000-000000000000}">
      <formula1>"17,,399,671,1686,1640"</formula1>
    </dataValidation>
    <dataValidation errorStyle="information" allowBlank="1" showInputMessage="1" showErrorMessage="1" sqref="C41" xr:uid="{00000000-0002-0000-1000-000001000000}"/>
    <dataValidation type="list" errorStyle="information" operator="equal" allowBlank="1" showErrorMessage="1" sqref="C39:G40" xr:uid="{00000000-0002-0000-1000-000002000000}">
      <formula1>"Dennis Winchell,Harold Boettcher,Rob Grau,Joe Mills,John Morck,Brandt Wilkus,Chris Tilley,Charles Stirewalt,Victor Varney,Nick Conner,Richard Gray,John Tredway,Donald Marshall"</formula1>
    </dataValidation>
    <dataValidation type="list" errorStyle="information" operator="equal" allowBlank="1" showErrorMessage="1" sqref="C38:G38" xr:uid="{00000000-0002-0000-1000-000003000000}">
      <formula1>"Chris R Boli,Jay Horn"</formula1>
    </dataValidation>
    <dataValidation type="list" errorStyle="information" operator="equal" allowBlank="1" showErrorMessage="1" sqref="C36:G36" xr:uid="{00000000-0002-0000-1000-000004000000}">
      <formula1>"Donald Marshall,Charles Stirewalt,Chris Tilley,John Tredway,Victor Varney"</formula1>
    </dataValidation>
    <dataValidation type="list" errorStyle="information" operator="equal" allowBlank="1" showErrorMessage="1" sqref="C35:G35" xr:uid="{00000000-0002-0000-1000-000005000000}">
      <formula1>"Harold Boettcher,Gene Ezzell,Rob Grau,Roger Koss,Gray Lackey,Michael S MacLean,Joe Mills,John F Morck,Ray Albers"</formula1>
    </dataValidation>
    <dataValidation type="list" errorStyle="information" operator="equal" allowBlank="1" showErrorMessage="1" sqref="C34:G34" xr:uid="{00000000-0002-0000-1000-000006000000}">
      <formula1>"Ted Dunn,Richard Gray,Billy Rueckert"</formula1>
    </dataValidation>
  </dataValidations>
  <pageMargins left="0" right="0" top="0" bottom="0" header="0.3" footer="0.3"/>
  <pageSetup scale="6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55"/>
  <sheetViews>
    <sheetView zoomScale="85" zoomScaleNormal="85" workbookViewId="0">
      <selection activeCell="D54" sqref="D54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69">
        <v>44447</v>
      </c>
      <c r="F2" s="369"/>
      <c r="G2" s="64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">
      <c r="B4" s="73"/>
      <c r="C4" s="74"/>
      <c r="D4" s="75"/>
      <c r="E4" s="72"/>
      <c r="F4" s="76"/>
      <c r="G4" s="72" t="s">
        <v>20</v>
      </c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0.43784722222222222</v>
      </c>
      <c r="D6" s="84" t="str">
        <f>IF(D7=0," ",TIMEVALUE(LEFT(D7,2)&amp;":"&amp;MID(D7,3,2)&amp;":"&amp;RIGHT(D7,2)))</f>
        <v xml:space="preserve"> </v>
      </c>
      <c r="E6" s="84" t="str">
        <f>IF(E7=0," ",TIMEVALUE(LEFT(E7,2)&amp;":"&amp;MID(E7,3,2)&amp;":"&amp;RIGHT(E7,2)))</f>
        <v xml:space="preserve"> </v>
      </c>
      <c r="F6" s="84" t="str">
        <f>IF(F7=0," ",TIMEVALUE(LEFT(F7,2)&amp;":"&amp;MID(F7,3,2)&amp;":"&amp;RIGHT(F7,2)))</f>
        <v xml:space="preserve"> </v>
      </c>
      <c r="G6" s="84" t="str">
        <f>IF(G7=0," ",TIMEVALUE(LEFT(G7,2)&amp;":"&amp;MID(G7,3,2)&amp;":"&amp;RIGHT(G7,2)))</f>
        <v xml:space="preserve"> </v>
      </c>
      <c r="H6" s="85"/>
      <c r="I6" s="82"/>
    </row>
    <row r="7" spans="1:9" ht="21.6" customHeight="1" x14ac:dyDescent="0.5">
      <c r="B7" s="86" t="s">
        <v>23</v>
      </c>
      <c r="C7" s="87" t="s">
        <v>69</v>
      </c>
      <c r="D7" s="87"/>
      <c r="E7" s="87"/>
      <c r="F7" s="87"/>
      <c r="G7" s="87"/>
      <c r="H7" s="88"/>
    </row>
    <row r="8" spans="1:9" ht="21.6" customHeight="1" x14ac:dyDescent="0.5">
      <c r="B8" s="89" t="s">
        <v>24</v>
      </c>
      <c r="C8" s="90">
        <v>1686</v>
      </c>
      <c r="D8" s="90"/>
      <c r="E8" s="90"/>
      <c r="F8" s="90"/>
      <c r="G8" s="90"/>
      <c r="H8" s="88"/>
    </row>
    <row r="9" spans="1:9" ht="21.6" customHeight="1" x14ac:dyDescent="0.45">
      <c r="B9" s="91"/>
      <c r="C9" s="92"/>
      <c r="D9" s="92"/>
      <c r="E9" s="92"/>
      <c r="F9" s="92"/>
      <c r="G9" s="92"/>
      <c r="H9" s="93"/>
    </row>
    <row r="10" spans="1:9" ht="30" customHeight="1" x14ac:dyDescent="0.5">
      <c r="B10" s="94" t="s">
        <v>25</v>
      </c>
      <c r="C10" s="87" t="s">
        <v>223</v>
      </c>
      <c r="D10" s="87"/>
      <c r="E10" s="87"/>
      <c r="F10" s="87"/>
      <c r="G10" s="87"/>
      <c r="H10" s="95"/>
    </row>
    <row r="11" spans="1:9" ht="21.6" customHeight="1" x14ac:dyDescent="0.45">
      <c r="B11" s="96" t="s">
        <v>26</v>
      </c>
      <c r="C11" s="72" t="s">
        <v>20</v>
      </c>
      <c r="D11" s="97"/>
      <c r="E11" s="97"/>
      <c r="F11" s="97"/>
      <c r="G11" s="97"/>
      <c r="H11" s="95"/>
    </row>
    <row r="12" spans="1:9" ht="30" customHeight="1" x14ac:dyDescent="0.5">
      <c r="B12" s="94" t="s">
        <v>27</v>
      </c>
      <c r="C12" s="87" t="s">
        <v>769</v>
      </c>
      <c r="D12" s="87"/>
      <c r="E12" s="87"/>
      <c r="F12" s="87"/>
      <c r="G12" s="87"/>
      <c r="H12" s="95" t="s">
        <v>28</v>
      </c>
    </row>
    <row r="13" spans="1:9" ht="30" customHeight="1" x14ac:dyDescent="0.5">
      <c r="B13" s="94" t="s">
        <v>29</v>
      </c>
      <c r="C13" s="87" t="s">
        <v>232</v>
      </c>
      <c r="D13" s="87"/>
      <c r="E13" s="87"/>
      <c r="F13" s="87"/>
      <c r="G13" s="87"/>
      <c r="H13" s="95"/>
    </row>
    <row r="14" spans="1:9" ht="30" customHeight="1" x14ac:dyDescent="0.5">
      <c r="B14" s="94" t="s">
        <v>30</v>
      </c>
      <c r="C14" s="87" t="s">
        <v>234</v>
      </c>
      <c r="D14" s="87"/>
      <c r="E14" s="87"/>
      <c r="F14" s="87"/>
      <c r="G14" s="87"/>
      <c r="H14" s="95"/>
    </row>
    <row r="15" spans="1:9" ht="30" customHeight="1" x14ac:dyDescent="0.5">
      <c r="B15" s="94" t="s">
        <v>31</v>
      </c>
      <c r="C15" s="87" t="s">
        <v>94</v>
      </c>
      <c r="D15" s="87"/>
      <c r="E15" s="87"/>
      <c r="F15" s="87"/>
      <c r="G15" s="87"/>
      <c r="H15" s="95"/>
    </row>
    <row r="16" spans="1:9" ht="21.6" customHeight="1" x14ac:dyDescent="0.45">
      <c r="B16" s="96" t="s">
        <v>26</v>
      </c>
      <c r="C16" s="72" t="s">
        <v>20</v>
      </c>
      <c r="D16" s="97"/>
      <c r="E16" s="97"/>
      <c r="F16" s="97"/>
      <c r="G16" s="97"/>
      <c r="H16" s="95"/>
    </row>
    <row r="17" spans="2:9" ht="30" customHeight="1" x14ac:dyDescent="0.5">
      <c r="B17" s="94" t="s">
        <v>32</v>
      </c>
      <c r="C17" s="87" t="s">
        <v>770</v>
      </c>
      <c r="D17" s="87"/>
      <c r="E17" s="87"/>
      <c r="F17" s="87"/>
      <c r="G17" s="87"/>
      <c r="H17" s="100"/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>
        <v>0</v>
      </c>
      <c r="D20" s="109"/>
      <c r="E20" s="109"/>
      <c r="F20" s="109"/>
      <c r="G20" s="109"/>
      <c r="H20" s="100"/>
    </row>
    <row r="21" spans="2:9" ht="30" customHeight="1" x14ac:dyDescent="0.5">
      <c r="B21" s="108">
        <v>101</v>
      </c>
      <c r="C21" s="90">
        <v>22</v>
      </c>
      <c r="D21" s="109"/>
      <c r="E21" s="109"/>
      <c r="F21" s="109"/>
      <c r="G21" s="109"/>
      <c r="H21" s="100"/>
    </row>
    <row r="22" spans="2:9" ht="30" customHeight="1" x14ac:dyDescent="0.5">
      <c r="B22" s="108">
        <v>200</v>
      </c>
      <c r="C22" s="90">
        <v>0</v>
      </c>
      <c r="D22" s="109"/>
      <c r="E22" s="109"/>
      <c r="F22" s="109"/>
      <c r="G22" s="110"/>
      <c r="H22" s="100"/>
    </row>
    <row r="23" spans="2:9" ht="30" customHeight="1" x14ac:dyDescent="0.5">
      <c r="B23" s="108">
        <v>201</v>
      </c>
      <c r="C23" s="90">
        <v>18</v>
      </c>
      <c r="D23" s="109"/>
      <c r="E23" s="109"/>
      <c r="F23" s="109"/>
      <c r="G23" s="110"/>
      <c r="H23" s="100"/>
    </row>
    <row r="24" spans="2:9" ht="30" customHeight="1" x14ac:dyDescent="0.5">
      <c r="B24" s="108">
        <v>308</v>
      </c>
      <c r="C24" s="90">
        <v>0</v>
      </c>
      <c r="D24" s="109"/>
      <c r="E24" s="109"/>
      <c r="F24" s="109"/>
      <c r="G24" s="110"/>
      <c r="H24" s="100"/>
    </row>
    <row r="25" spans="2:9" ht="30" customHeight="1" x14ac:dyDescent="0.5">
      <c r="B25" s="111" t="s">
        <v>37</v>
      </c>
      <c r="C25" s="90">
        <v>0</v>
      </c>
      <c r="D25" s="109"/>
      <c r="E25" s="109"/>
      <c r="F25" s="109"/>
      <c r="G25" s="110"/>
      <c r="H25" s="100"/>
    </row>
    <row r="26" spans="2:9" ht="30" customHeight="1" thickBot="1" x14ac:dyDescent="0.55000000000000004">
      <c r="B26" s="112" t="s">
        <v>38</v>
      </c>
      <c r="C26" s="113">
        <v>0</v>
      </c>
      <c r="D26" s="114"/>
      <c r="E26" s="114"/>
      <c r="F26" s="114"/>
      <c r="G26" s="115"/>
      <c r="H26" s="100"/>
    </row>
    <row r="27" spans="2:9" ht="21.6" customHeight="1" thickTop="1" thickBot="1" x14ac:dyDescent="0.5">
      <c r="B27" s="116" t="s">
        <v>39</v>
      </c>
      <c r="C27" s="117">
        <f>SUM(C20:C26)</f>
        <v>40</v>
      </c>
      <c r="D27" s="117">
        <f>SUM(D20:D26)</f>
        <v>0</v>
      </c>
      <c r="E27" s="117">
        <f>SUM(E20:E26)</f>
        <v>0</v>
      </c>
      <c r="F27" s="117">
        <f>SUM(F20:F26)</f>
        <v>0</v>
      </c>
      <c r="G27" s="118">
        <f>SUM(G20:G26)</f>
        <v>0</v>
      </c>
      <c r="H27" s="100"/>
    </row>
    <row r="28" spans="2:9" ht="21.6" customHeight="1" thickTop="1" thickBot="1" x14ac:dyDescent="0.5">
      <c r="B28" s="116" t="s">
        <v>40</v>
      </c>
      <c r="C28" s="117">
        <f>C27</f>
        <v>40</v>
      </c>
      <c r="D28" s="117">
        <f>D27+C28</f>
        <v>40</v>
      </c>
      <c r="E28" s="117">
        <f>E27+D28</f>
        <v>40</v>
      </c>
      <c r="F28" s="117">
        <f>F27+E28</f>
        <v>40</v>
      </c>
      <c r="G28" s="118">
        <f>G27+F28</f>
        <v>40</v>
      </c>
      <c r="H28" s="100"/>
    </row>
    <row r="29" spans="2:9" ht="21.6" customHeight="1" thickTop="1" thickBot="1" x14ac:dyDescent="0.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thickTop="1" thickBot="1" x14ac:dyDescent="0.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thickTop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x14ac:dyDescent="0.3">
      <c r="B33" s="124" t="s">
        <v>45</v>
      </c>
      <c r="C33" t="s">
        <v>46</v>
      </c>
      <c r="D33" t="s">
        <v>47</v>
      </c>
      <c r="H33" s="100"/>
    </row>
    <row r="34" spans="2:8" ht="19.8" x14ac:dyDescent="0.4">
      <c r="B34" s="125" t="s">
        <v>48</v>
      </c>
      <c r="C34" s="126" t="s">
        <v>70</v>
      </c>
      <c r="D34" s="126"/>
      <c r="E34" s="126"/>
      <c r="F34" s="126"/>
      <c r="G34" s="126"/>
      <c r="H34" s="127"/>
    </row>
    <row r="35" spans="2:8" ht="19.8" x14ac:dyDescent="0.4">
      <c r="B35" s="125" t="s">
        <v>49</v>
      </c>
      <c r="C35" s="126" t="s">
        <v>71</v>
      </c>
      <c r="D35" s="126"/>
      <c r="E35" s="126"/>
      <c r="F35" s="126"/>
      <c r="G35" s="126"/>
      <c r="H35" s="127"/>
    </row>
    <row r="36" spans="2:8" ht="19.8" x14ac:dyDescent="0.4">
      <c r="B36" s="125" t="s">
        <v>50</v>
      </c>
      <c r="C36" s="126" t="s">
        <v>153</v>
      </c>
      <c r="D36" s="126"/>
      <c r="E36" s="126"/>
      <c r="F36" s="126"/>
      <c r="G36" s="126"/>
      <c r="H36" s="127"/>
    </row>
    <row r="37" spans="2:8" ht="19.8" x14ac:dyDescent="0.4">
      <c r="B37" s="125"/>
      <c r="C37" s="126"/>
      <c r="D37" s="126"/>
      <c r="E37" s="126"/>
      <c r="F37" s="126"/>
      <c r="G37" s="126"/>
      <c r="H37" s="127"/>
    </row>
    <row r="38" spans="2:8" ht="19.8" x14ac:dyDescent="0.4">
      <c r="B38" s="125" t="s">
        <v>51</v>
      </c>
      <c r="C38" s="126" t="s">
        <v>108</v>
      </c>
      <c r="D38" s="126"/>
      <c r="E38" s="126"/>
      <c r="F38" s="126"/>
      <c r="G38" s="126"/>
      <c r="H38" s="127"/>
    </row>
    <row r="39" spans="2:8" ht="19.8" x14ac:dyDescent="0.4">
      <c r="B39" s="125" t="s">
        <v>52</v>
      </c>
      <c r="C39" s="126" t="s">
        <v>212</v>
      </c>
      <c r="D39" s="126"/>
      <c r="E39" s="126"/>
      <c r="F39" s="126"/>
      <c r="G39" s="126"/>
      <c r="H39" s="127"/>
    </row>
    <row r="40" spans="2:8" ht="19.8" x14ac:dyDescent="0.4">
      <c r="B40" s="125" t="s">
        <v>53</v>
      </c>
      <c r="C40" s="126" t="s">
        <v>81</v>
      </c>
      <c r="D40" s="126"/>
      <c r="E40" s="126"/>
      <c r="F40" s="126"/>
      <c r="G40" s="126"/>
      <c r="H40" s="127"/>
    </row>
    <row r="41" spans="2:8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x14ac:dyDescent="0.3">
      <c r="B42" s="122"/>
      <c r="C42" s="106"/>
      <c r="D42" s="106"/>
      <c r="E42" s="106"/>
      <c r="F42" s="106"/>
      <c r="G42" s="106"/>
      <c r="H42" s="127"/>
    </row>
    <row r="43" spans="2:8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15.6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8" ht="15.6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x14ac:dyDescent="0.3">
      <c r="B47" s="122"/>
      <c r="C47" s="130"/>
      <c r="D47" s="106"/>
      <c r="E47" s="106"/>
      <c r="F47" s="106"/>
      <c r="G47" s="106"/>
      <c r="H47" s="127"/>
    </row>
    <row r="48" spans="2:8" ht="18.600000000000001" thickBot="1" x14ac:dyDescent="0.4">
      <c r="B48" s="134" t="s">
        <v>64</v>
      </c>
      <c r="C48" s="135"/>
      <c r="D48" s="135"/>
      <c r="E48" s="135"/>
      <c r="F48" s="135"/>
      <c r="G48" s="135"/>
      <c r="H48" s="127"/>
    </row>
    <row r="49" spans="2:8" ht="16.2" thickBot="1" x14ac:dyDescent="0.35">
      <c r="B49" s="136" t="s">
        <v>65</v>
      </c>
      <c r="C49" s="137" t="s">
        <v>771</v>
      </c>
      <c r="D49" s="137"/>
      <c r="E49" s="137"/>
      <c r="F49" s="137"/>
      <c r="G49" s="138"/>
      <c r="H49" s="127"/>
    </row>
    <row r="50" spans="2:8" ht="16.2" thickBot="1" x14ac:dyDescent="0.35">
      <c r="B50" s="136" t="s">
        <v>66</v>
      </c>
      <c r="C50" s="139">
        <v>79</v>
      </c>
      <c r="D50" s="139"/>
      <c r="E50" s="139"/>
      <c r="F50" s="139"/>
      <c r="G50" s="140"/>
      <c r="H50" s="127"/>
    </row>
    <row r="51" spans="2:8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x14ac:dyDescent="0.3">
      <c r="B53" s="122"/>
      <c r="C53" s="106"/>
      <c r="D53" s="106"/>
      <c r="E53" s="106"/>
      <c r="F53" s="106"/>
      <c r="G53" s="106"/>
      <c r="H53" s="127"/>
    </row>
    <row r="54" spans="2:8" ht="15" thickBot="1" x14ac:dyDescent="0.35">
      <c r="B54" s="143"/>
      <c r="C54" s="144"/>
      <c r="D54" s="144"/>
      <c r="E54" s="144"/>
      <c r="F54" s="144"/>
      <c r="G54" s="144"/>
      <c r="H54" s="145"/>
    </row>
    <row r="55" spans="2:8" ht="15" thickTop="1" x14ac:dyDescent="0.3"/>
  </sheetData>
  <mergeCells count="2">
    <mergeCell ref="B1:H1"/>
    <mergeCell ref="E2:F2"/>
  </mergeCells>
  <dataValidations count="7">
    <dataValidation type="list" errorStyle="warning" operator="equal" allowBlank="1" showErrorMessage="1" sqref="C8:G8" xr:uid="{00000000-0002-0000-1100-000000000000}">
      <formula1>"17,,399,671,1686,1640"</formula1>
    </dataValidation>
    <dataValidation errorStyle="information" allowBlank="1" showInputMessage="1" showErrorMessage="1" sqref="C41" xr:uid="{00000000-0002-0000-1100-000001000000}"/>
    <dataValidation type="list" errorStyle="information" operator="equal" allowBlank="1" showErrorMessage="1" sqref="C39:G40" xr:uid="{00000000-0002-0000-1100-000002000000}">
      <formula1>"Dennis Winchell,Harold Boettcher,Rob Grau,Joe Mills,John Morck,Brandt Wilkus,Chris Tilley,Charles Stirewalt,Victor Varney,Nick Conner,Richard Gray,John Tredway,Donald Marshall"</formula1>
    </dataValidation>
    <dataValidation type="list" errorStyle="information" operator="equal" allowBlank="1" showErrorMessage="1" sqref="C38:G38" xr:uid="{00000000-0002-0000-1100-000003000000}">
      <formula1>"Chris R Boli,Jay Horn"</formula1>
    </dataValidation>
    <dataValidation type="list" errorStyle="information" operator="equal" allowBlank="1" showErrorMessage="1" sqref="C36:G36" xr:uid="{00000000-0002-0000-1100-000004000000}">
      <formula1>"Donald Marshall,Charles Stirewalt,Chris Tilley,John Tredway,Victor Varney"</formula1>
    </dataValidation>
    <dataValidation type="list" errorStyle="information" operator="equal" allowBlank="1" showErrorMessage="1" sqref="C35:G35" xr:uid="{00000000-0002-0000-1100-000005000000}">
      <formula1>"Harold Boettcher,Gene Ezzell,Rob Grau,Roger Koss,Gray Lackey,Michael S MacLean,Joe Mills,John F Morck,Ray Albers"</formula1>
    </dataValidation>
    <dataValidation type="list" errorStyle="information" operator="equal" allowBlank="1" showErrorMessage="1" sqref="C34:G34" xr:uid="{00000000-0002-0000-1100-000006000000}">
      <formula1>"Ted Dunn,Richard Gray,Billy Rueckert"</formula1>
    </dataValidation>
  </dataValidations>
  <pageMargins left="0.7" right="0.7" top="0.75" bottom="0.75" header="0.3" footer="0.3"/>
  <pageSetup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55"/>
  <sheetViews>
    <sheetView topLeftCell="A9" zoomScale="61" zoomScaleNormal="61" workbookViewId="0">
      <selection activeCell="D22" sqref="D22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72">
        <v>44439</v>
      </c>
      <c r="F2" s="372"/>
      <c r="G2" s="64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">
      <c r="B4" s="73"/>
      <c r="C4" s="74"/>
      <c r="D4" s="75"/>
      <c r="E4" s="307" t="s">
        <v>768</v>
      </c>
      <c r="F4" s="76"/>
      <c r="G4" s="72" t="s">
        <v>20</v>
      </c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0.45833333333333331</v>
      </c>
      <c r="D6" s="84" t="str">
        <f>IF(D7=0," ",TIMEVALUE(LEFT(D7,2)&amp;":"&amp;MID(D7,3,2)&amp;":"&amp;RIGHT(D7,2)))</f>
        <v xml:space="preserve"> </v>
      </c>
      <c r="E6" s="84" t="str">
        <f>IF(E7=0," ",TIMEVALUE(LEFT(E7,2)&amp;":"&amp;MID(E7,3,2)&amp;":"&amp;RIGHT(E7,2)))</f>
        <v xml:space="preserve"> </v>
      </c>
      <c r="F6" s="84" t="str">
        <f>IF(F7=0," ",TIMEVALUE(LEFT(F7,2)&amp;":"&amp;MID(F7,3,2)&amp;":"&amp;RIGHT(F7,2)))</f>
        <v xml:space="preserve"> </v>
      </c>
      <c r="G6" s="84" t="str">
        <f>IF(G7=0," ",TIMEVALUE(LEFT(G7,2)&amp;":"&amp;MID(G7,3,2)&amp;":"&amp;RIGHT(G7,2)))</f>
        <v xml:space="preserve"> </v>
      </c>
      <c r="H6" s="85"/>
      <c r="I6" s="82"/>
    </row>
    <row r="7" spans="1:9" ht="21.6" customHeight="1" x14ac:dyDescent="0.5">
      <c r="B7" s="86" t="s">
        <v>23</v>
      </c>
      <c r="C7" s="87" t="s">
        <v>85</v>
      </c>
      <c r="D7" s="87"/>
      <c r="E7" s="87"/>
      <c r="F7" s="87"/>
      <c r="G7" s="87"/>
      <c r="H7" s="88"/>
    </row>
    <row r="8" spans="1:9" ht="21.6" customHeight="1" x14ac:dyDescent="0.5">
      <c r="B8" s="89" t="s">
        <v>24</v>
      </c>
      <c r="C8" s="90">
        <v>671</v>
      </c>
      <c r="D8" s="90"/>
      <c r="E8" s="90"/>
      <c r="F8" s="90"/>
      <c r="G8" s="90"/>
      <c r="H8" s="88"/>
    </row>
    <row r="9" spans="1:9" ht="21.6" customHeight="1" x14ac:dyDescent="0.45">
      <c r="B9" s="91"/>
      <c r="C9" s="92"/>
      <c r="D9" s="92"/>
      <c r="E9" s="92"/>
      <c r="F9" s="92"/>
      <c r="G9" s="92"/>
      <c r="H9" s="93"/>
    </row>
    <row r="10" spans="1:9" ht="30" customHeight="1" x14ac:dyDescent="0.5">
      <c r="B10" s="94" t="s">
        <v>25</v>
      </c>
      <c r="C10" s="87" t="s">
        <v>156</v>
      </c>
      <c r="D10" s="87"/>
      <c r="E10" s="87"/>
      <c r="F10" s="87"/>
      <c r="G10" s="87"/>
      <c r="H10" s="95"/>
    </row>
    <row r="11" spans="1:9" ht="21.6" customHeight="1" x14ac:dyDescent="0.45">
      <c r="B11" s="96" t="s">
        <v>26</v>
      </c>
      <c r="C11" s="72" t="s">
        <v>20</v>
      </c>
      <c r="D11" s="97"/>
      <c r="E11" s="97"/>
      <c r="F11" s="97"/>
      <c r="G11" s="97"/>
      <c r="H11" s="95"/>
    </row>
    <row r="12" spans="1:9" ht="30" customHeight="1" x14ac:dyDescent="0.5">
      <c r="B12" s="94" t="s">
        <v>27</v>
      </c>
      <c r="C12" s="87" t="s">
        <v>159</v>
      </c>
      <c r="D12" s="87"/>
      <c r="E12" s="87"/>
      <c r="F12" s="87"/>
      <c r="G12" s="87"/>
      <c r="H12" s="95" t="s">
        <v>28</v>
      </c>
    </row>
    <row r="13" spans="1:9" ht="30" customHeight="1" x14ac:dyDescent="0.5">
      <c r="B13" s="94" t="s">
        <v>29</v>
      </c>
      <c r="C13" s="87" t="s">
        <v>162</v>
      </c>
      <c r="D13" s="87"/>
      <c r="E13" s="87"/>
      <c r="F13" s="87"/>
      <c r="G13" s="87"/>
      <c r="H13" s="95"/>
    </row>
    <row r="14" spans="1:9" ht="30" customHeight="1" x14ac:dyDescent="0.5">
      <c r="B14" s="94" t="s">
        <v>30</v>
      </c>
      <c r="C14" s="87" t="s">
        <v>165</v>
      </c>
      <c r="D14" s="87"/>
      <c r="E14" s="87"/>
      <c r="F14" s="87"/>
      <c r="G14" s="87"/>
      <c r="H14" s="95"/>
    </row>
    <row r="15" spans="1:9" ht="30" customHeight="1" x14ac:dyDescent="0.5">
      <c r="B15" s="94" t="s">
        <v>31</v>
      </c>
      <c r="C15" s="87" t="s">
        <v>103</v>
      </c>
      <c r="D15" s="87"/>
      <c r="E15" s="87"/>
      <c r="F15" s="87"/>
      <c r="G15" s="87"/>
      <c r="H15" s="95"/>
    </row>
    <row r="16" spans="1:9" ht="21.6" customHeight="1" x14ac:dyDescent="0.45">
      <c r="B16" s="96" t="s">
        <v>26</v>
      </c>
      <c r="C16" s="72" t="s">
        <v>20</v>
      </c>
      <c r="D16" s="97"/>
      <c r="E16" s="97"/>
      <c r="F16" s="97"/>
      <c r="G16" s="97"/>
      <c r="H16" s="95"/>
    </row>
    <row r="17" spans="2:9" ht="30" customHeight="1" x14ac:dyDescent="0.5">
      <c r="B17" s="94" t="s">
        <v>32</v>
      </c>
      <c r="C17" s="87" t="s">
        <v>699</v>
      </c>
      <c r="D17" s="87"/>
      <c r="E17" s="87"/>
      <c r="F17" s="87"/>
      <c r="G17" s="87"/>
      <c r="H17" s="100"/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>
        <v>39</v>
      </c>
      <c r="D20" s="109"/>
      <c r="E20" s="109"/>
      <c r="F20" s="109"/>
      <c r="G20" s="109"/>
      <c r="H20" s="100"/>
    </row>
    <row r="21" spans="2:9" ht="30" customHeight="1" x14ac:dyDescent="0.5">
      <c r="B21" s="108">
        <v>101</v>
      </c>
      <c r="C21" s="90">
        <v>0</v>
      </c>
      <c r="D21" s="109"/>
      <c r="E21" s="109"/>
      <c r="F21" s="109"/>
      <c r="G21" s="109"/>
      <c r="H21" s="100"/>
    </row>
    <row r="22" spans="2:9" ht="30" customHeight="1" x14ac:dyDescent="0.5">
      <c r="B22" s="108">
        <v>200</v>
      </c>
      <c r="C22" s="90">
        <v>41</v>
      </c>
      <c r="D22" s="109"/>
      <c r="E22" s="109"/>
      <c r="F22" s="109"/>
      <c r="G22" s="110"/>
      <c r="H22" s="100"/>
    </row>
    <row r="23" spans="2:9" ht="30" customHeight="1" x14ac:dyDescent="0.5">
      <c r="B23" s="108">
        <v>201</v>
      </c>
      <c r="C23" s="90">
        <v>4</v>
      </c>
      <c r="D23" s="109"/>
      <c r="E23" s="109"/>
      <c r="F23" s="109"/>
      <c r="G23" s="110"/>
      <c r="H23" s="100"/>
    </row>
    <row r="24" spans="2:9" ht="30" customHeight="1" x14ac:dyDescent="0.5">
      <c r="B24" s="108">
        <v>308</v>
      </c>
      <c r="C24" s="90">
        <v>7</v>
      </c>
      <c r="D24" s="109"/>
      <c r="E24" s="109"/>
      <c r="F24" s="109"/>
      <c r="G24" s="110"/>
      <c r="H24" s="100"/>
    </row>
    <row r="25" spans="2:9" ht="30" customHeight="1" x14ac:dyDescent="0.5">
      <c r="B25" s="111" t="s">
        <v>37</v>
      </c>
      <c r="C25" s="90">
        <v>0</v>
      </c>
      <c r="D25" s="109"/>
      <c r="E25" s="109"/>
      <c r="F25" s="109"/>
      <c r="G25" s="110"/>
      <c r="H25" s="100"/>
    </row>
    <row r="26" spans="2:9" ht="30" customHeight="1" thickBot="1" x14ac:dyDescent="0.55000000000000004">
      <c r="B26" s="112" t="s">
        <v>38</v>
      </c>
      <c r="C26" s="113">
        <v>0</v>
      </c>
      <c r="D26" s="114"/>
      <c r="E26" s="114"/>
      <c r="F26" s="114"/>
      <c r="G26" s="115"/>
      <c r="H26" s="100"/>
    </row>
    <row r="27" spans="2:9" ht="21.6" customHeight="1" thickTop="1" thickBot="1" x14ac:dyDescent="0.5">
      <c r="B27" s="116" t="s">
        <v>39</v>
      </c>
      <c r="C27" s="117">
        <f>SUM(C20:C26)</f>
        <v>91</v>
      </c>
      <c r="D27" s="117">
        <f>SUM(D20:D26)</f>
        <v>0</v>
      </c>
      <c r="E27" s="117">
        <f>SUM(E20:E26)</f>
        <v>0</v>
      </c>
      <c r="F27" s="117">
        <f>SUM(F20:F26)</f>
        <v>0</v>
      </c>
      <c r="G27" s="118">
        <f>SUM(G20:G26)</f>
        <v>0</v>
      </c>
      <c r="H27" s="100"/>
    </row>
    <row r="28" spans="2:9" ht="21.6" customHeight="1" thickTop="1" thickBot="1" x14ac:dyDescent="0.5">
      <c r="B28" s="116" t="s">
        <v>40</v>
      </c>
      <c r="C28" s="117">
        <f>C27</f>
        <v>91</v>
      </c>
      <c r="D28" s="117">
        <f>D27+C28</f>
        <v>91</v>
      </c>
      <c r="E28" s="117">
        <f>E27+D28</f>
        <v>91</v>
      </c>
      <c r="F28" s="117">
        <f>F27+E28</f>
        <v>91</v>
      </c>
      <c r="G28" s="118">
        <f>G27+F28</f>
        <v>91</v>
      </c>
      <c r="H28" s="100"/>
    </row>
    <row r="29" spans="2:9" ht="21.6" customHeight="1" thickTop="1" thickBot="1" x14ac:dyDescent="0.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thickTop="1" thickBot="1" x14ac:dyDescent="0.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thickTop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x14ac:dyDescent="0.3">
      <c r="B33" s="124" t="s">
        <v>45</v>
      </c>
      <c r="C33" t="s">
        <v>46</v>
      </c>
      <c r="D33" t="s">
        <v>47</v>
      </c>
      <c r="H33" s="100"/>
    </row>
    <row r="34" spans="2:8" ht="19.8" x14ac:dyDescent="0.4">
      <c r="B34" s="125" t="s">
        <v>48</v>
      </c>
      <c r="C34" s="126" t="s">
        <v>70</v>
      </c>
      <c r="D34" s="126"/>
      <c r="E34" s="126"/>
      <c r="F34" s="126"/>
      <c r="G34" s="126"/>
      <c r="H34" s="127"/>
    </row>
    <row r="35" spans="2:8" ht="19.8" x14ac:dyDescent="0.4">
      <c r="B35" s="125" t="s">
        <v>49</v>
      </c>
      <c r="C35" s="126" t="s">
        <v>83</v>
      </c>
      <c r="D35" s="126"/>
      <c r="E35" s="126"/>
      <c r="F35" s="126"/>
      <c r="G35" s="126"/>
      <c r="H35" s="127"/>
    </row>
    <row r="36" spans="2:8" ht="19.8" x14ac:dyDescent="0.4">
      <c r="B36" s="125" t="s">
        <v>50</v>
      </c>
      <c r="C36" s="126" t="s">
        <v>81</v>
      </c>
      <c r="D36" s="126"/>
      <c r="E36" s="126"/>
      <c r="F36" s="126"/>
      <c r="G36" s="126"/>
      <c r="H36" s="127"/>
    </row>
    <row r="37" spans="2:8" ht="19.8" x14ac:dyDescent="0.4">
      <c r="B37" s="125"/>
      <c r="C37" s="126"/>
      <c r="D37" s="126"/>
      <c r="E37" s="126"/>
      <c r="F37" s="126"/>
      <c r="G37" s="126"/>
      <c r="H37" s="127"/>
    </row>
    <row r="38" spans="2:8" ht="19.8" x14ac:dyDescent="0.4">
      <c r="B38" s="125" t="s">
        <v>51</v>
      </c>
      <c r="C38" s="126" t="s">
        <v>73</v>
      </c>
      <c r="D38" s="126"/>
      <c r="E38" s="126"/>
      <c r="F38" s="126"/>
      <c r="G38" s="126"/>
      <c r="H38" s="127"/>
    </row>
    <row r="39" spans="2:8" ht="19.8" x14ac:dyDescent="0.4">
      <c r="B39" s="125" t="s">
        <v>52</v>
      </c>
      <c r="C39" s="126" t="s">
        <v>212</v>
      </c>
      <c r="D39" s="126"/>
      <c r="E39" s="126"/>
      <c r="F39" s="126"/>
      <c r="G39" s="126"/>
      <c r="H39" s="127"/>
    </row>
    <row r="40" spans="2:8" ht="19.8" x14ac:dyDescent="0.4">
      <c r="B40" s="125" t="s">
        <v>53</v>
      </c>
      <c r="C40" s="126" t="s">
        <v>74</v>
      </c>
      <c r="D40" s="126"/>
      <c r="E40" s="126"/>
      <c r="F40" s="126"/>
      <c r="G40" s="126"/>
      <c r="H40" s="127"/>
    </row>
    <row r="41" spans="2:8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x14ac:dyDescent="0.3">
      <c r="B42" s="122"/>
      <c r="C42" s="106"/>
      <c r="D42" s="106"/>
      <c r="E42" s="106"/>
      <c r="F42" s="106"/>
      <c r="G42" s="106"/>
      <c r="H42" s="127"/>
    </row>
    <row r="43" spans="2:8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15.6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8" ht="15.6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x14ac:dyDescent="0.3">
      <c r="B47" s="122"/>
      <c r="C47" s="130"/>
      <c r="D47" s="106"/>
      <c r="E47" s="106"/>
      <c r="F47" s="106"/>
      <c r="G47" s="106"/>
      <c r="H47" s="127"/>
    </row>
    <row r="48" spans="2:8" ht="18.600000000000001" thickBot="1" x14ac:dyDescent="0.4">
      <c r="B48" s="134" t="s">
        <v>64</v>
      </c>
      <c r="C48" s="135"/>
      <c r="D48" s="135"/>
      <c r="E48" s="135"/>
      <c r="F48" s="135"/>
      <c r="G48" s="135"/>
      <c r="H48" s="127"/>
    </row>
    <row r="49" spans="2:8" ht="16.2" thickBot="1" x14ac:dyDescent="0.35">
      <c r="B49" s="136" t="s">
        <v>65</v>
      </c>
      <c r="C49" s="137" t="s">
        <v>746</v>
      </c>
      <c r="D49" s="137"/>
      <c r="E49" s="137"/>
      <c r="F49" s="137"/>
      <c r="G49" s="138"/>
      <c r="H49" s="127"/>
    </row>
    <row r="50" spans="2:8" ht="16.2" thickBot="1" x14ac:dyDescent="0.35">
      <c r="B50" s="136" t="s">
        <v>66</v>
      </c>
      <c r="C50" s="139">
        <v>86</v>
      </c>
      <c r="D50" s="139"/>
      <c r="E50" s="139"/>
      <c r="F50" s="139"/>
      <c r="G50" s="140"/>
      <c r="H50" s="127"/>
    </row>
    <row r="51" spans="2:8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x14ac:dyDescent="0.3">
      <c r="B53" s="122"/>
      <c r="C53" s="106"/>
      <c r="D53" s="106"/>
      <c r="E53" s="106"/>
      <c r="F53" s="106"/>
      <c r="G53" s="106"/>
      <c r="H53" s="127"/>
    </row>
    <row r="54" spans="2:8" ht="15" thickBot="1" x14ac:dyDescent="0.35">
      <c r="B54" s="143"/>
      <c r="C54" s="144"/>
      <c r="D54" s="144"/>
      <c r="E54" s="144"/>
      <c r="F54" s="144"/>
      <c r="G54" s="144"/>
      <c r="H54" s="145"/>
    </row>
    <row r="55" spans="2:8" ht="15" thickTop="1" x14ac:dyDescent="0.3"/>
  </sheetData>
  <mergeCells count="2">
    <mergeCell ref="B1:H1"/>
    <mergeCell ref="E2:F2"/>
  </mergeCells>
  <dataValidations count="7">
    <dataValidation type="list" errorStyle="warning" operator="equal" allowBlank="1" showErrorMessage="1" sqref="C8:G8" xr:uid="{00000000-0002-0000-1200-000000000000}">
      <formula1>"17,,399,671,1686,1640"</formula1>
    </dataValidation>
    <dataValidation errorStyle="information" allowBlank="1" showInputMessage="1" showErrorMessage="1" sqref="C41" xr:uid="{00000000-0002-0000-1200-000001000000}"/>
    <dataValidation type="list" errorStyle="information" operator="equal" allowBlank="1" showErrorMessage="1" sqref="C39:G40" xr:uid="{00000000-0002-0000-1200-000002000000}">
      <formula1>"Dennis Winchell,Harold Boettcher,Rob Grau,Joe Mills,John Morck,Brandt Wilkus,Chris Tilley,Charles Stirewalt,Victor Varney,Nick Conner,Richard Gray,John Tredway,Donald Marshall"</formula1>
    </dataValidation>
    <dataValidation type="list" errorStyle="information" operator="equal" allowBlank="1" showErrorMessage="1" sqref="C38:G38" xr:uid="{00000000-0002-0000-1200-000003000000}">
      <formula1>"Chris R Boli,Jay Horn"</formula1>
    </dataValidation>
    <dataValidation type="list" errorStyle="information" operator="equal" allowBlank="1" showErrorMessage="1" sqref="C36:G36" xr:uid="{00000000-0002-0000-1200-000004000000}">
      <formula1>"Donald Marshall,Charles Stirewalt,Chris Tilley,John Tredway,Victor Varney"</formula1>
    </dataValidation>
    <dataValidation type="list" errorStyle="information" operator="equal" allowBlank="1" showErrorMessage="1" sqref="C35:G35" xr:uid="{00000000-0002-0000-1200-000005000000}">
      <formula1>"Harold Boettcher,Gene Ezzell,Rob Grau,Roger Koss,Gray Lackey,Michael S MacLean,Joe Mills,John F Morck,Ray Albers"</formula1>
    </dataValidation>
    <dataValidation type="list" errorStyle="information" operator="equal" allowBlank="1" showErrorMessage="1" sqref="C34:G34" xr:uid="{00000000-0002-0000-1200-000006000000}">
      <formula1>"Ted Dunn,Richard Gray,Billy Rueckert"</formula1>
    </dataValidation>
  </dataValidations>
  <pageMargins left="0.7" right="0.7" top="0.75" bottom="0.75" header="0.3" footer="0.3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5"/>
  <sheetViews>
    <sheetView zoomScale="77" zoomScaleNormal="77" workbookViewId="0">
      <selection sqref="A1:XFD1048576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69"/>
      <c r="F2" s="369"/>
      <c r="G2" s="64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">
      <c r="B4" s="73"/>
      <c r="C4" s="74"/>
      <c r="D4" s="75"/>
      <c r="E4" s="72"/>
      <c r="F4" s="76"/>
      <c r="G4" s="72" t="s">
        <v>20</v>
      </c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 t="str">
        <f>IF(C7=0," ",TIMEVALUE(LEFT(C7,2)&amp;":"&amp;MID(C7,3,2)&amp;":"&amp;RIGHT(C7,2)))</f>
        <v xml:space="preserve"> </v>
      </c>
      <c r="D6" s="84" t="str">
        <f>IF(D7=0," ",TIMEVALUE(LEFT(D7,2)&amp;":"&amp;MID(D7,3,2)&amp;":"&amp;RIGHT(D7,2)))</f>
        <v xml:space="preserve"> </v>
      </c>
      <c r="E6" s="84" t="str">
        <f>IF(E7=0," ",TIMEVALUE(LEFT(E7,2)&amp;":"&amp;MID(E7,3,2)&amp;":"&amp;RIGHT(E7,2)))</f>
        <v xml:space="preserve"> </v>
      </c>
      <c r="F6" s="84" t="str">
        <f>IF(F7=0," ",TIMEVALUE(LEFT(F7,2)&amp;":"&amp;MID(F7,3,2)&amp;":"&amp;RIGHT(F7,2)))</f>
        <v xml:space="preserve"> </v>
      </c>
      <c r="G6" s="84" t="str">
        <f>IF(G7=0," ",TIMEVALUE(LEFT(G7,2)&amp;":"&amp;MID(G7,3,2)&amp;":"&amp;RIGHT(G7,2)))</f>
        <v xml:space="preserve"> </v>
      </c>
      <c r="H6" s="85"/>
      <c r="I6" s="82"/>
    </row>
    <row r="7" spans="1:9" ht="21.6" customHeight="1" x14ac:dyDescent="0.5">
      <c r="B7" s="86" t="s">
        <v>23</v>
      </c>
      <c r="C7" s="87"/>
      <c r="D7" s="87"/>
      <c r="E7" s="87"/>
      <c r="F7" s="87"/>
      <c r="G7" s="87"/>
      <c r="H7" s="88"/>
    </row>
    <row r="8" spans="1:9" ht="21.6" customHeight="1" x14ac:dyDescent="0.5">
      <c r="B8" s="89" t="s">
        <v>24</v>
      </c>
      <c r="C8" s="90"/>
      <c r="D8" s="90"/>
      <c r="E8" s="90"/>
      <c r="F8" s="90"/>
      <c r="G8" s="90"/>
      <c r="H8" s="88"/>
    </row>
    <row r="9" spans="1:9" ht="21.6" customHeight="1" x14ac:dyDescent="0.45">
      <c r="B9" s="91"/>
      <c r="C9" s="92"/>
      <c r="D9" s="92"/>
      <c r="E9" s="92"/>
      <c r="F9" s="92"/>
      <c r="G9" s="92"/>
      <c r="H9" s="93"/>
    </row>
    <row r="10" spans="1:9" ht="30" customHeight="1" x14ac:dyDescent="0.5">
      <c r="B10" s="94" t="s">
        <v>25</v>
      </c>
      <c r="C10" s="87"/>
      <c r="D10" s="87"/>
      <c r="E10" s="87"/>
      <c r="F10" s="87"/>
      <c r="G10" s="87"/>
      <c r="H10" s="95"/>
    </row>
    <row r="11" spans="1:9" ht="21.6" customHeight="1" x14ac:dyDescent="0.45">
      <c r="B11" s="96" t="s">
        <v>26</v>
      </c>
      <c r="C11" s="72"/>
      <c r="D11" s="97"/>
      <c r="E11" s="97"/>
      <c r="F11" s="97"/>
      <c r="G11" s="97"/>
      <c r="H11" s="95"/>
    </row>
    <row r="12" spans="1:9" ht="30" customHeight="1" x14ac:dyDescent="0.5">
      <c r="B12" s="94" t="s">
        <v>27</v>
      </c>
      <c r="C12" s="87"/>
      <c r="D12" s="87"/>
      <c r="E12" s="87"/>
      <c r="F12" s="87"/>
      <c r="G12" s="87"/>
      <c r="H12" s="95" t="s">
        <v>28</v>
      </c>
    </row>
    <row r="13" spans="1:9" ht="30" customHeight="1" x14ac:dyDescent="0.5">
      <c r="B13" s="94" t="s">
        <v>29</v>
      </c>
      <c r="C13" s="87"/>
      <c r="D13" s="87"/>
      <c r="E13" s="87"/>
      <c r="F13" s="87"/>
      <c r="G13" s="87"/>
      <c r="H13" s="95"/>
    </row>
    <row r="14" spans="1:9" ht="30" customHeight="1" x14ac:dyDescent="0.5">
      <c r="B14" s="94" t="s">
        <v>30</v>
      </c>
      <c r="C14" s="87"/>
      <c r="D14" s="87"/>
      <c r="E14" s="87"/>
      <c r="F14" s="87"/>
      <c r="G14" s="87"/>
      <c r="H14" s="95"/>
    </row>
    <row r="15" spans="1:9" ht="30" customHeight="1" x14ac:dyDescent="0.5">
      <c r="B15" s="94" t="s">
        <v>31</v>
      </c>
      <c r="C15" s="87"/>
      <c r="D15" s="87"/>
      <c r="E15" s="87"/>
      <c r="F15" s="87"/>
      <c r="G15" s="87"/>
      <c r="H15" s="95"/>
    </row>
    <row r="16" spans="1:9" ht="21.6" customHeight="1" x14ac:dyDescent="0.45">
      <c r="B16" s="96" t="s">
        <v>26</v>
      </c>
      <c r="C16" s="72"/>
      <c r="D16" s="97"/>
      <c r="E16" s="97"/>
      <c r="F16" s="97"/>
      <c r="G16" s="97"/>
      <c r="H16" s="95"/>
    </row>
    <row r="17" spans="2:9" ht="30" customHeight="1" x14ac:dyDescent="0.5">
      <c r="B17" s="94" t="s">
        <v>32</v>
      </c>
      <c r="C17" s="87"/>
      <c r="D17" s="87"/>
      <c r="E17" s="87"/>
      <c r="F17" s="87"/>
      <c r="G17" s="87"/>
      <c r="H17" s="100"/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/>
      <c r="D20" s="109"/>
      <c r="E20" s="109"/>
      <c r="F20" s="109"/>
      <c r="G20" s="109"/>
      <c r="H20" s="100"/>
    </row>
    <row r="21" spans="2:9" ht="30" customHeight="1" x14ac:dyDescent="0.5">
      <c r="B21" s="108">
        <v>101</v>
      </c>
      <c r="C21" s="90"/>
      <c r="D21" s="109"/>
      <c r="E21" s="109"/>
      <c r="F21" s="109"/>
      <c r="G21" s="109"/>
      <c r="H21" s="100"/>
    </row>
    <row r="22" spans="2:9" ht="30" customHeight="1" x14ac:dyDescent="0.5">
      <c r="B22" s="108">
        <v>200</v>
      </c>
      <c r="C22" s="90"/>
      <c r="D22" s="109"/>
      <c r="E22" s="109"/>
      <c r="F22" s="109"/>
      <c r="G22" s="110"/>
      <c r="H22" s="100"/>
    </row>
    <row r="23" spans="2:9" ht="30" customHeight="1" x14ac:dyDescent="0.5">
      <c r="B23" s="108">
        <v>201</v>
      </c>
      <c r="C23" s="90"/>
      <c r="D23" s="109"/>
      <c r="E23" s="109"/>
      <c r="F23" s="109"/>
      <c r="G23" s="110"/>
      <c r="H23" s="100"/>
    </row>
    <row r="24" spans="2:9" ht="30" customHeight="1" x14ac:dyDescent="0.5">
      <c r="B24" s="108">
        <v>308</v>
      </c>
      <c r="C24" s="90"/>
      <c r="D24" s="109"/>
      <c r="E24" s="109"/>
      <c r="F24" s="109"/>
      <c r="G24" s="110"/>
      <c r="H24" s="100"/>
    </row>
    <row r="25" spans="2:9" ht="30" customHeight="1" x14ac:dyDescent="0.5">
      <c r="B25" s="111" t="s">
        <v>37</v>
      </c>
      <c r="C25" s="90"/>
      <c r="D25" s="109"/>
      <c r="E25" s="109"/>
      <c r="F25" s="109"/>
      <c r="G25" s="110"/>
      <c r="H25" s="100"/>
    </row>
    <row r="26" spans="2:9" ht="30" customHeight="1" thickBot="1" x14ac:dyDescent="0.55000000000000004">
      <c r="B26" s="112" t="s">
        <v>38</v>
      </c>
      <c r="C26" s="113"/>
      <c r="D26" s="114"/>
      <c r="E26" s="114"/>
      <c r="F26" s="114"/>
      <c r="G26" s="115"/>
      <c r="H26" s="100"/>
    </row>
    <row r="27" spans="2:9" ht="21.6" customHeight="1" thickTop="1" thickBot="1" x14ac:dyDescent="0.5">
      <c r="B27" s="116" t="s">
        <v>39</v>
      </c>
      <c r="C27" s="117">
        <f>SUM(C20:C26)</f>
        <v>0</v>
      </c>
      <c r="D27" s="117">
        <f>SUM(D20:D26)</f>
        <v>0</v>
      </c>
      <c r="E27" s="117">
        <f>SUM(E20:E26)</f>
        <v>0</v>
      </c>
      <c r="F27" s="117">
        <f>SUM(F20:F26)</f>
        <v>0</v>
      </c>
      <c r="G27" s="118">
        <f>SUM(G20:G26)</f>
        <v>0</v>
      </c>
      <c r="H27" s="100"/>
    </row>
    <row r="28" spans="2:9" ht="21.6" customHeight="1" thickTop="1" thickBot="1" x14ac:dyDescent="0.5">
      <c r="B28" s="116" t="s">
        <v>40</v>
      </c>
      <c r="C28" s="117">
        <f>C27</f>
        <v>0</v>
      </c>
      <c r="D28" s="117">
        <f>D27+C28</f>
        <v>0</v>
      </c>
      <c r="E28" s="117">
        <f>E27+D28</f>
        <v>0</v>
      </c>
      <c r="F28" s="117">
        <f>F27+E28</f>
        <v>0</v>
      </c>
      <c r="G28" s="118">
        <f>G27+F28</f>
        <v>0</v>
      </c>
      <c r="H28" s="100"/>
    </row>
    <row r="29" spans="2:9" ht="21.6" customHeight="1" thickTop="1" thickBot="1" x14ac:dyDescent="0.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thickTop="1" thickBot="1" x14ac:dyDescent="0.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thickTop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x14ac:dyDescent="0.3">
      <c r="B33" s="124" t="s">
        <v>45</v>
      </c>
      <c r="C33" t="s">
        <v>46</v>
      </c>
      <c r="D33" t="s">
        <v>47</v>
      </c>
      <c r="H33" s="100"/>
    </row>
    <row r="34" spans="2:8" ht="19.8" x14ac:dyDescent="0.4">
      <c r="B34" s="125" t="s">
        <v>48</v>
      </c>
      <c r="C34" s="126"/>
      <c r="D34" s="126"/>
      <c r="E34" s="126"/>
      <c r="F34" s="126"/>
      <c r="G34" s="126"/>
      <c r="H34" s="127"/>
    </row>
    <row r="35" spans="2:8" ht="19.8" x14ac:dyDescent="0.4">
      <c r="B35" s="125" t="s">
        <v>49</v>
      </c>
      <c r="C35" s="126"/>
      <c r="D35" s="126"/>
      <c r="E35" s="126"/>
      <c r="F35" s="126"/>
      <c r="G35" s="126"/>
      <c r="H35" s="127"/>
    </row>
    <row r="36" spans="2:8" ht="19.8" x14ac:dyDescent="0.4">
      <c r="B36" s="125" t="s">
        <v>50</v>
      </c>
      <c r="C36" s="126"/>
      <c r="D36" s="126"/>
      <c r="E36" s="126"/>
      <c r="F36" s="126"/>
      <c r="G36" s="126"/>
      <c r="H36" s="127"/>
    </row>
    <row r="37" spans="2:8" ht="19.8" x14ac:dyDescent="0.4">
      <c r="B37" s="125"/>
      <c r="C37" s="126"/>
      <c r="D37" s="126"/>
      <c r="E37" s="126"/>
      <c r="F37" s="126"/>
      <c r="G37" s="126"/>
      <c r="H37" s="127"/>
    </row>
    <row r="38" spans="2:8" ht="19.8" x14ac:dyDescent="0.4">
      <c r="B38" s="125" t="s">
        <v>51</v>
      </c>
      <c r="C38" s="126"/>
      <c r="D38" s="126"/>
      <c r="E38" s="126"/>
      <c r="F38" s="126"/>
      <c r="G38" s="126"/>
      <c r="H38" s="127"/>
    </row>
    <row r="39" spans="2:8" ht="19.8" x14ac:dyDescent="0.4">
      <c r="B39" s="125" t="s">
        <v>52</v>
      </c>
      <c r="C39" s="126"/>
      <c r="D39" s="126"/>
      <c r="E39" s="126"/>
      <c r="F39" s="126"/>
      <c r="G39" s="126"/>
      <c r="H39" s="127"/>
    </row>
    <row r="40" spans="2:8" ht="19.8" x14ac:dyDescent="0.4">
      <c r="B40" s="125" t="s">
        <v>53</v>
      </c>
      <c r="C40" s="126"/>
      <c r="D40" s="126"/>
      <c r="E40" s="126"/>
      <c r="F40" s="126"/>
      <c r="G40" s="126"/>
      <c r="H40" s="127"/>
    </row>
    <row r="41" spans="2:8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x14ac:dyDescent="0.3">
      <c r="B42" s="122"/>
      <c r="C42" s="106"/>
      <c r="D42" s="106"/>
      <c r="E42" s="106"/>
      <c r="F42" s="106"/>
      <c r="G42" s="106"/>
      <c r="H42" s="127"/>
    </row>
    <row r="43" spans="2:8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15.6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8" ht="15.6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x14ac:dyDescent="0.3">
      <c r="B47" s="122"/>
      <c r="C47" s="130"/>
      <c r="D47" s="106"/>
      <c r="E47" s="106"/>
      <c r="F47" s="106"/>
      <c r="G47" s="106"/>
      <c r="H47" s="127"/>
    </row>
    <row r="48" spans="2:8" ht="18.600000000000001" thickBot="1" x14ac:dyDescent="0.4">
      <c r="B48" s="134" t="s">
        <v>64</v>
      </c>
      <c r="C48" s="135"/>
      <c r="D48" s="135"/>
      <c r="E48" s="135"/>
      <c r="F48" s="135"/>
      <c r="G48" s="135"/>
      <c r="H48" s="127"/>
    </row>
    <row r="49" spans="2:8" ht="16.2" thickBot="1" x14ac:dyDescent="0.35">
      <c r="B49" s="136" t="s">
        <v>65</v>
      </c>
      <c r="C49" s="137"/>
      <c r="D49" s="137"/>
      <c r="E49" s="137"/>
      <c r="F49" s="137"/>
      <c r="G49" s="138"/>
      <c r="H49" s="127"/>
    </row>
    <row r="50" spans="2:8" ht="16.2" thickBot="1" x14ac:dyDescent="0.35">
      <c r="B50" s="136" t="s">
        <v>66</v>
      </c>
      <c r="C50" s="139"/>
      <c r="D50" s="139"/>
      <c r="E50" s="139"/>
      <c r="F50" s="139"/>
      <c r="G50" s="140"/>
      <c r="H50" s="127"/>
    </row>
    <row r="51" spans="2:8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x14ac:dyDescent="0.3">
      <c r="B53" s="122"/>
      <c r="C53" s="106"/>
      <c r="D53" s="106"/>
      <c r="E53" s="106"/>
      <c r="F53" s="106"/>
      <c r="G53" s="106"/>
      <c r="H53" s="127"/>
    </row>
    <row r="54" spans="2:8" ht="15" thickBot="1" x14ac:dyDescent="0.35">
      <c r="B54" s="143"/>
      <c r="C54" s="144"/>
      <c r="D54" s="144"/>
      <c r="E54" s="144"/>
      <c r="F54" s="144"/>
      <c r="G54" s="144"/>
      <c r="H54" s="145"/>
    </row>
    <row r="55" spans="2:8" ht="15" thickTop="1" x14ac:dyDescent="0.3"/>
  </sheetData>
  <mergeCells count="2">
    <mergeCell ref="B1:H1"/>
    <mergeCell ref="E2:F2"/>
  </mergeCells>
  <dataValidations count="7">
    <dataValidation type="list" errorStyle="warning" operator="equal" allowBlank="1" showErrorMessage="1" sqref="C8:G8" xr:uid="{00000000-0002-0000-0100-000000000000}">
      <formula1>"17,,399,671,1686,1640"</formula1>
    </dataValidation>
    <dataValidation errorStyle="information" allowBlank="1" showInputMessage="1" showErrorMessage="1" sqref="C41" xr:uid="{00000000-0002-0000-0100-000001000000}"/>
    <dataValidation type="list" errorStyle="information" operator="equal" allowBlank="1" showErrorMessage="1" sqref="C39:G40" xr:uid="{00000000-0002-0000-0100-000002000000}">
      <formula1>"Dennis Winchell,Harold Boettcher,Rob Grau,Joe Mills,John Morck,Brandt Wilkus,Chris Tilley,Charles Stirewalt,Victor Varney,Nick Conner,Richard Gray,John Tredway,Donald Marshall"</formula1>
    </dataValidation>
    <dataValidation type="list" errorStyle="information" operator="equal" allowBlank="1" showErrorMessage="1" sqref="C38:G38" xr:uid="{00000000-0002-0000-0100-000003000000}">
      <formula1>"Chris R Boli,Jay Horn"</formula1>
    </dataValidation>
    <dataValidation type="list" errorStyle="information" operator="equal" allowBlank="1" showErrorMessage="1" sqref="C36:G36" xr:uid="{00000000-0002-0000-0100-000004000000}">
      <formula1>"Donald Marshall,Charles Stirewalt,Chris Tilley,John Tredway,Victor Varney"</formula1>
    </dataValidation>
    <dataValidation type="list" errorStyle="information" operator="equal" allowBlank="1" showErrorMessage="1" sqref="C35:G35" xr:uid="{00000000-0002-0000-0100-000005000000}">
      <formula1>"Harold Boettcher,Gene Ezzell,Rob Grau,Roger Koss,Gray Lackey,Michael S MacLean,Joe Mills,John F Morck,Ray Albers"</formula1>
    </dataValidation>
    <dataValidation type="list" errorStyle="information" operator="equal" allowBlank="1" showErrorMessage="1" sqref="C34:G34" xr:uid="{00000000-0002-0000-0100-000006000000}">
      <formula1>"Ted Dunn,Richard Gray,Billy Rueckert"</formula1>
    </dataValidation>
  </dataValidation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55"/>
  <sheetViews>
    <sheetView topLeftCell="A10" zoomScale="65" zoomScaleNormal="65" workbookViewId="0">
      <selection activeCell="F22" sqref="F22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1" width="11.6640625" customWidth="1"/>
    <col min="12" max="12" width="19.88671875" customWidth="1"/>
    <col min="13" max="1025" width="11.6640625" customWidth="1"/>
  </cols>
  <sheetData>
    <row r="1" spans="1:12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</row>
    <row r="2" spans="1:12" ht="21.6" customHeight="1" x14ac:dyDescent="0.45">
      <c r="B2" s="62" t="s">
        <v>17</v>
      </c>
      <c r="C2" s="7"/>
      <c r="D2" s="63" t="s">
        <v>18</v>
      </c>
      <c r="E2" s="372">
        <v>44436</v>
      </c>
      <c r="F2" s="372"/>
      <c r="G2" s="64"/>
      <c r="H2" s="65" t="s">
        <v>19</v>
      </c>
    </row>
    <row r="3" spans="1:12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12" ht="21.6" customHeight="1" x14ac:dyDescent="0.4">
      <c r="B4" s="73"/>
      <c r="C4" s="74"/>
      <c r="D4" s="75"/>
      <c r="E4" s="302" t="s">
        <v>752</v>
      </c>
      <c r="F4" s="76"/>
      <c r="G4" s="72" t="s">
        <v>20</v>
      </c>
      <c r="H4" s="77"/>
    </row>
    <row r="5" spans="1:12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12" ht="21.6" customHeight="1" x14ac:dyDescent="0.5">
      <c r="A6" s="82"/>
      <c r="B6" s="83" t="s">
        <v>22</v>
      </c>
      <c r="C6" s="84">
        <f>IF(C7=0," ",TIMEVALUE(LEFT(C7,2)&amp;":"&amp;MID(C7,3,2)&amp;":"&amp;RIGHT(C7,2)))</f>
        <v>0.54166666666666663</v>
      </c>
      <c r="D6" s="84">
        <f>IF(D7=0," ",TIMEVALUE(LEFT(D7,2)&amp;":"&amp;MID(D7,3,2)&amp;":"&amp;RIGHT(D7,2)))</f>
        <v>0.60451388888888891</v>
      </c>
      <c r="E6" s="84">
        <f>IF(E7=0," ",TIMEVALUE(LEFT(E7,2)&amp;":"&amp;MID(E7,3,2)&amp;":"&amp;RIGHT(E7,2)))</f>
        <v>0.66666666666666663</v>
      </c>
      <c r="F6" s="84">
        <f>IF(F7=0," ",TIMEVALUE(LEFT(F7,2)&amp;":"&amp;MID(F7,3,2)&amp;":"&amp;RIGHT(F7,2)))</f>
        <v>0.72951388888888891</v>
      </c>
      <c r="G6" s="84" t="str">
        <f>IF(G7=0," ",TIMEVALUE(LEFT(G7,2)&amp;":"&amp;MID(G7,3,2)&amp;":"&amp;RIGHT(G7,2)))</f>
        <v xml:space="preserve"> </v>
      </c>
      <c r="H6" s="85"/>
      <c r="I6" s="82"/>
    </row>
    <row r="7" spans="1:12" ht="21.6" customHeight="1" x14ac:dyDescent="0.5">
      <c r="B7" s="86" t="s">
        <v>23</v>
      </c>
      <c r="C7" s="87" t="s">
        <v>113</v>
      </c>
      <c r="D7" s="87" t="s">
        <v>114</v>
      </c>
      <c r="E7" s="87" t="s">
        <v>115</v>
      </c>
      <c r="F7" s="87" t="s">
        <v>116</v>
      </c>
      <c r="G7" s="87"/>
      <c r="H7" s="88"/>
    </row>
    <row r="8" spans="1:12" ht="21.6" customHeight="1" x14ac:dyDescent="0.5">
      <c r="B8" s="89" t="s">
        <v>24</v>
      </c>
      <c r="C8" s="90">
        <v>671</v>
      </c>
      <c r="D8" s="90">
        <v>1686</v>
      </c>
      <c r="E8" s="90">
        <v>671</v>
      </c>
      <c r="F8" s="90">
        <v>1686</v>
      </c>
      <c r="G8" s="90"/>
      <c r="H8" s="88"/>
    </row>
    <row r="9" spans="1:12" ht="21.6" customHeight="1" x14ac:dyDescent="0.45">
      <c r="B9" s="91"/>
      <c r="C9" s="92"/>
      <c r="D9" s="92"/>
      <c r="E9" s="92"/>
      <c r="F9" s="92"/>
      <c r="G9" s="92"/>
      <c r="H9" s="93"/>
    </row>
    <row r="10" spans="1:12" ht="30" customHeight="1" x14ac:dyDescent="0.5">
      <c r="B10" s="94" t="s">
        <v>25</v>
      </c>
      <c r="C10" s="298" t="s">
        <v>756</v>
      </c>
      <c r="D10" s="87" t="s">
        <v>638</v>
      </c>
      <c r="E10" s="87" t="s">
        <v>119</v>
      </c>
      <c r="F10" s="87" t="s">
        <v>763</v>
      </c>
      <c r="G10" s="87"/>
      <c r="H10" s="95"/>
    </row>
    <row r="11" spans="1:12" ht="21.6" customHeight="1" x14ac:dyDescent="0.45">
      <c r="B11" s="96" t="s">
        <v>26</v>
      </c>
      <c r="C11" s="72" t="s">
        <v>20</v>
      </c>
      <c r="D11" s="72" t="s">
        <v>20</v>
      </c>
      <c r="E11" s="72" t="s">
        <v>20</v>
      </c>
      <c r="F11" s="72" t="s">
        <v>20</v>
      </c>
      <c r="G11" s="97"/>
      <c r="H11" s="95"/>
    </row>
    <row r="12" spans="1:12" ht="30" customHeight="1" x14ac:dyDescent="0.5">
      <c r="B12" s="94" t="s">
        <v>27</v>
      </c>
      <c r="C12" s="87" t="s">
        <v>755</v>
      </c>
      <c r="D12" s="87" t="s">
        <v>102</v>
      </c>
      <c r="E12" s="87" t="s">
        <v>193</v>
      </c>
      <c r="F12" s="87" t="s">
        <v>764</v>
      </c>
      <c r="G12" s="87"/>
      <c r="H12" s="95" t="s">
        <v>28</v>
      </c>
    </row>
    <row r="13" spans="1:12" ht="30" customHeight="1" x14ac:dyDescent="0.5">
      <c r="B13" s="94" t="s">
        <v>29</v>
      </c>
      <c r="C13" s="305" t="s">
        <v>101</v>
      </c>
      <c r="D13" s="87" t="s">
        <v>105</v>
      </c>
      <c r="E13" s="87" t="s">
        <v>278</v>
      </c>
      <c r="F13" s="87" t="s">
        <v>698</v>
      </c>
      <c r="G13" s="87"/>
      <c r="H13" s="95"/>
    </row>
    <row r="14" spans="1:12" ht="30" customHeight="1" x14ac:dyDescent="0.5">
      <c r="B14" s="94" t="s">
        <v>30</v>
      </c>
      <c r="C14" s="305" t="s">
        <v>199</v>
      </c>
      <c r="D14" s="87" t="s">
        <v>759</v>
      </c>
      <c r="E14" s="87" t="s">
        <v>761</v>
      </c>
      <c r="F14" s="87" t="s">
        <v>765</v>
      </c>
      <c r="G14" s="87"/>
      <c r="H14" s="95"/>
    </row>
    <row r="15" spans="1:12" ht="30" customHeight="1" x14ac:dyDescent="0.5">
      <c r="B15" s="94" t="s">
        <v>31</v>
      </c>
      <c r="C15" s="87" t="s">
        <v>757</v>
      </c>
      <c r="D15" s="87" t="s">
        <v>760</v>
      </c>
      <c r="E15" s="87" t="s">
        <v>758</v>
      </c>
      <c r="F15" s="87" t="s">
        <v>766</v>
      </c>
      <c r="G15" s="87"/>
      <c r="H15" s="95"/>
      <c r="L15" s="304"/>
    </row>
    <row r="16" spans="1:12" ht="21.6" customHeight="1" x14ac:dyDescent="0.5">
      <c r="B16" s="96" t="s">
        <v>26</v>
      </c>
      <c r="C16" s="72" t="s">
        <v>20</v>
      </c>
      <c r="D16" s="72" t="s">
        <v>20</v>
      </c>
      <c r="E16" s="72" t="s">
        <v>20</v>
      </c>
      <c r="F16" s="72" t="s">
        <v>20</v>
      </c>
      <c r="G16" s="72"/>
      <c r="H16" s="95"/>
      <c r="L16" s="303"/>
    </row>
    <row r="17" spans="2:9" ht="30" customHeight="1" x14ac:dyDescent="0.5">
      <c r="B17" s="94" t="s">
        <v>32</v>
      </c>
      <c r="C17" s="87" t="s">
        <v>653</v>
      </c>
      <c r="D17" s="87" t="s">
        <v>209</v>
      </c>
      <c r="E17" s="87" t="s">
        <v>655</v>
      </c>
      <c r="F17" s="87" t="s">
        <v>767</v>
      </c>
      <c r="G17" s="87"/>
      <c r="H17" s="100"/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>
        <v>15</v>
      </c>
      <c r="D20" s="109">
        <v>15</v>
      </c>
      <c r="E20" s="109">
        <v>21</v>
      </c>
      <c r="F20" s="109">
        <v>23</v>
      </c>
      <c r="G20" s="109"/>
      <c r="H20" s="100"/>
    </row>
    <row r="21" spans="2:9" ht="30" customHeight="1" x14ac:dyDescent="0.5">
      <c r="B21" s="108">
        <v>101</v>
      </c>
      <c r="C21" s="90">
        <v>7</v>
      </c>
      <c r="D21" s="109">
        <v>10</v>
      </c>
      <c r="E21" s="109">
        <v>15</v>
      </c>
      <c r="F21" s="109">
        <v>19</v>
      </c>
      <c r="G21" s="109"/>
      <c r="H21" s="100"/>
    </row>
    <row r="22" spans="2:9" ht="30" customHeight="1" x14ac:dyDescent="0.5">
      <c r="B22" s="108">
        <v>200</v>
      </c>
      <c r="C22" s="90">
        <v>18</v>
      </c>
      <c r="D22" s="109">
        <v>17</v>
      </c>
      <c r="E22" s="109">
        <v>29</v>
      </c>
      <c r="F22" s="109">
        <v>16</v>
      </c>
      <c r="G22" s="110"/>
      <c r="H22" s="100"/>
    </row>
    <row r="23" spans="2:9" ht="30" customHeight="1" x14ac:dyDescent="0.5">
      <c r="B23" s="108">
        <v>201</v>
      </c>
      <c r="C23" s="90">
        <v>8</v>
      </c>
      <c r="D23" s="109">
        <v>9</v>
      </c>
      <c r="E23" s="109">
        <v>10</v>
      </c>
      <c r="F23" s="109">
        <v>15</v>
      </c>
      <c r="G23" s="110"/>
      <c r="H23" s="100"/>
    </row>
    <row r="24" spans="2:9" ht="30" customHeight="1" x14ac:dyDescent="0.5">
      <c r="B24" s="108">
        <v>308</v>
      </c>
      <c r="C24" s="90">
        <v>9</v>
      </c>
      <c r="D24" s="109">
        <v>0</v>
      </c>
      <c r="E24" s="109">
        <v>8</v>
      </c>
      <c r="F24" s="109">
        <v>4</v>
      </c>
      <c r="G24" s="110"/>
      <c r="H24" s="100"/>
    </row>
    <row r="25" spans="2:9" ht="30" customHeight="1" x14ac:dyDescent="0.5">
      <c r="B25" s="111" t="s">
        <v>37</v>
      </c>
      <c r="C25" s="90">
        <v>0</v>
      </c>
      <c r="D25" s="109">
        <v>0</v>
      </c>
      <c r="E25" s="109"/>
      <c r="F25" s="109"/>
      <c r="G25" s="110"/>
      <c r="H25" s="100"/>
    </row>
    <row r="26" spans="2:9" ht="30" customHeight="1" thickBot="1" x14ac:dyDescent="0.55000000000000004">
      <c r="B26" s="112" t="s">
        <v>38</v>
      </c>
      <c r="C26" s="113">
        <v>0</v>
      </c>
      <c r="D26" s="114">
        <v>0</v>
      </c>
      <c r="E26" s="114"/>
      <c r="F26" s="114"/>
      <c r="G26" s="115"/>
      <c r="H26" s="100"/>
    </row>
    <row r="27" spans="2:9" ht="21.6" customHeight="1" thickTop="1" thickBot="1" x14ac:dyDescent="0.5">
      <c r="B27" s="116" t="s">
        <v>39</v>
      </c>
      <c r="C27" s="117">
        <f>SUM(C20:C26)</f>
        <v>57</v>
      </c>
      <c r="D27" s="117">
        <f>SUM(D20:D26)</f>
        <v>51</v>
      </c>
      <c r="E27" s="117">
        <f>SUM(E20:E26)</f>
        <v>83</v>
      </c>
      <c r="F27" s="117">
        <f>SUM(F20:F26)</f>
        <v>77</v>
      </c>
      <c r="G27" s="118">
        <f>SUM(G20:G26)</f>
        <v>0</v>
      </c>
      <c r="H27" s="100"/>
    </row>
    <row r="28" spans="2:9" ht="21.6" customHeight="1" thickTop="1" thickBot="1" x14ac:dyDescent="0.5">
      <c r="B28" s="116" t="s">
        <v>40</v>
      </c>
      <c r="C28" s="117">
        <f>C27</f>
        <v>57</v>
      </c>
      <c r="D28" s="117">
        <f>D27+C28</f>
        <v>108</v>
      </c>
      <c r="E28" s="117">
        <f>E27+D28</f>
        <v>191</v>
      </c>
      <c r="F28" s="117">
        <f>F27+E28</f>
        <v>268</v>
      </c>
      <c r="G28" s="118">
        <f>G27+F28</f>
        <v>268</v>
      </c>
      <c r="H28" s="100"/>
    </row>
    <row r="29" spans="2:9" ht="21.6" customHeight="1" thickTop="1" thickBot="1" x14ac:dyDescent="0.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thickTop="1" thickBot="1" x14ac:dyDescent="0.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thickTop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x14ac:dyDescent="0.3">
      <c r="B33" s="124" t="s">
        <v>45</v>
      </c>
      <c r="C33" t="s">
        <v>46</v>
      </c>
      <c r="D33" t="s">
        <v>47</v>
      </c>
      <c r="H33" s="100"/>
    </row>
    <row r="34" spans="2:8" ht="19.8" x14ac:dyDescent="0.4">
      <c r="B34" s="125" t="s">
        <v>48</v>
      </c>
      <c r="C34" s="126" t="s">
        <v>70</v>
      </c>
      <c r="D34" s="126" t="s">
        <v>70</v>
      </c>
      <c r="E34" s="126" t="s">
        <v>70</v>
      </c>
      <c r="F34" s="126" t="s">
        <v>70</v>
      </c>
      <c r="G34" s="126"/>
      <c r="H34" s="127"/>
    </row>
    <row r="35" spans="2:8" ht="19.8" x14ac:dyDescent="0.4">
      <c r="B35" s="125" t="s">
        <v>49</v>
      </c>
      <c r="C35" s="126" t="s">
        <v>144</v>
      </c>
      <c r="D35" s="126" t="s">
        <v>107</v>
      </c>
      <c r="E35" s="126" t="s">
        <v>144</v>
      </c>
      <c r="F35" s="126" t="s">
        <v>144</v>
      </c>
      <c r="G35" s="126"/>
      <c r="H35" s="127"/>
    </row>
    <row r="36" spans="2:8" ht="19.8" x14ac:dyDescent="0.4">
      <c r="B36" s="125" t="s">
        <v>50</v>
      </c>
      <c r="C36" s="126" t="s">
        <v>81</v>
      </c>
      <c r="D36" s="126" t="s">
        <v>81</v>
      </c>
      <c r="E36" s="126" t="s">
        <v>81</v>
      </c>
      <c r="F36" s="126" t="s">
        <v>81</v>
      </c>
      <c r="G36" s="126"/>
      <c r="H36" s="127"/>
    </row>
    <row r="37" spans="2:8" ht="19.8" x14ac:dyDescent="0.4">
      <c r="B37" s="125"/>
      <c r="C37" s="126"/>
      <c r="D37" s="126"/>
      <c r="E37" s="126"/>
      <c r="F37" s="126"/>
      <c r="G37" s="126"/>
      <c r="H37" s="127"/>
    </row>
    <row r="38" spans="2:8" ht="19.8" x14ac:dyDescent="0.4">
      <c r="B38" s="125" t="s">
        <v>51</v>
      </c>
      <c r="C38" s="126" t="s">
        <v>73</v>
      </c>
      <c r="D38" s="126" t="s">
        <v>73</v>
      </c>
      <c r="E38" s="126" t="s">
        <v>73</v>
      </c>
      <c r="F38" s="126" t="s">
        <v>83</v>
      </c>
      <c r="G38" s="126"/>
      <c r="H38" s="127"/>
    </row>
    <row r="39" spans="2:8" ht="19.8" x14ac:dyDescent="0.4">
      <c r="B39" s="125" t="s">
        <v>52</v>
      </c>
      <c r="C39" s="126" t="s">
        <v>212</v>
      </c>
      <c r="D39" s="126" t="s">
        <v>72</v>
      </c>
      <c r="E39" s="126" t="s">
        <v>174</v>
      </c>
      <c r="F39" s="126" t="s">
        <v>72</v>
      </c>
      <c r="G39" s="126"/>
      <c r="H39" s="127"/>
    </row>
    <row r="40" spans="2:8" ht="19.8" x14ac:dyDescent="0.4">
      <c r="B40" s="125" t="s">
        <v>53</v>
      </c>
      <c r="C40" s="126" t="s">
        <v>74</v>
      </c>
      <c r="D40" s="126" t="s">
        <v>71</v>
      </c>
      <c r="E40" s="126" t="s">
        <v>74</v>
      </c>
      <c r="F40" s="126" t="s">
        <v>71</v>
      </c>
      <c r="G40" s="126"/>
      <c r="H40" s="127"/>
    </row>
    <row r="41" spans="2:8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x14ac:dyDescent="0.3">
      <c r="B42" s="122"/>
      <c r="C42" s="106"/>
      <c r="D42" s="106"/>
      <c r="E42" s="106"/>
      <c r="F42" s="106"/>
      <c r="G42" s="106"/>
      <c r="H42" s="127"/>
    </row>
    <row r="43" spans="2:8" x14ac:dyDescent="0.3">
      <c r="B43" s="124" t="s">
        <v>55</v>
      </c>
      <c r="C43" s="130" t="s">
        <v>753</v>
      </c>
      <c r="D43" s="106"/>
      <c r="E43" s="106"/>
      <c r="F43" s="130" t="s">
        <v>56</v>
      </c>
      <c r="G43" s="106"/>
      <c r="H43" s="127"/>
    </row>
    <row r="44" spans="2:8" ht="15.6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8" ht="15.6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x14ac:dyDescent="0.3">
      <c r="B47" s="122"/>
      <c r="C47" s="130"/>
      <c r="D47" s="106"/>
      <c r="E47" s="106"/>
      <c r="F47" s="106"/>
      <c r="G47" s="106"/>
      <c r="H47" s="127"/>
    </row>
    <row r="48" spans="2:8" ht="18.600000000000001" thickBot="1" x14ac:dyDescent="0.4">
      <c r="B48" s="134" t="s">
        <v>64</v>
      </c>
      <c r="C48" s="135"/>
      <c r="D48" s="135"/>
      <c r="E48" s="135"/>
      <c r="F48" s="135"/>
      <c r="G48" s="135"/>
      <c r="H48" s="127"/>
    </row>
    <row r="49" spans="2:8" ht="16.2" thickBot="1" x14ac:dyDescent="0.35">
      <c r="B49" s="136" t="s">
        <v>65</v>
      </c>
      <c r="C49" s="137" t="s">
        <v>754</v>
      </c>
      <c r="D49" s="137" t="s">
        <v>754</v>
      </c>
      <c r="E49" s="137" t="s">
        <v>754</v>
      </c>
      <c r="F49" s="137" t="s">
        <v>762</v>
      </c>
      <c r="G49" s="138"/>
      <c r="H49" s="127"/>
    </row>
    <row r="50" spans="2:8" ht="16.2" thickBot="1" x14ac:dyDescent="0.35">
      <c r="B50" s="136" t="s">
        <v>66</v>
      </c>
      <c r="C50" s="139">
        <v>90</v>
      </c>
      <c r="D50" s="139">
        <v>90</v>
      </c>
      <c r="E50" s="139">
        <v>96</v>
      </c>
      <c r="F50" s="139">
        <v>100</v>
      </c>
      <c r="G50" s="140"/>
      <c r="H50" s="127"/>
    </row>
    <row r="51" spans="2:8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x14ac:dyDescent="0.3">
      <c r="B53" s="122"/>
      <c r="C53" s="106"/>
      <c r="D53" s="106"/>
      <c r="E53" s="106"/>
      <c r="F53" s="106"/>
      <c r="G53" s="106"/>
      <c r="H53" s="127"/>
    </row>
    <row r="54" spans="2:8" ht="15" thickBot="1" x14ac:dyDescent="0.35">
      <c r="B54" s="143"/>
      <c r="C54" s="144"/>
      <c r="D54" s="144"/>
      <c r="E54" s="144"/>
      <c r="F54" s="144"/>
      <c r="G54" s="144"/>
      <c r="H54" s="145"/>
    </row>
    <row r="55" spans="2:8" ht="15" thickTop="1" x14ac:dyDescent="0.3"/>
  </sheetData>
  <mergeCells count="2">
    <mergeCell ref="B1:H1"/>
    <mergeCell ref="E2:F2"/>
  </mergeCells>
  <dataValidations count="7">
    <dataValidation errorStyle="information" allowBlank="1" showInputMessage="1" showErrorMessage="1" sqref="C41" xr:uid="{00000000-0002-0000-1300-000000000000}"/>
    <dataValidation type="list" errorStyle="information" operator="equal" allowBlank="1" showErrorMessage="1" sqref="C39:G40" xr:uid="{00000000-0002-0000-1300-000001000000}">
      <formula1>"Dennis Winchell,Harold Boettcher,Rob Grau,Joe Mills,John Morck,Brandt Wilkus,Chris Tilley,Charles Stirewalt,Victor Varney,Nick Conner,Richard Gray,John Tredway,Donald Marshall"</formula1>
    </dataValidation>
    <dataValidation type="list" errorStyle="information" operator="equal" allowBlank="1" showErrorMessage="1" sqref="C38:G38" xr:uid="{00000000-0002-0000-1300-000002000000}">
      <formula1>"Chris R Boli,Jay Horn"</formula1>
    </dataValidation>
    <dataValidation type="list" errorStyle="information" operator="equal" allowBlank="1" showErrorMessage="1" sqref="C36:G36" xr:uid="{00000000-0002-0000-1300-000003000000}">
      <formula1>"Donald Marshall,Charles Stirewalt,Chris Tilley,John Tredway,Victor Varney"</formula1>
    </dataValidation>
    <dataValidation type="list" errorStyle="information" operator="equal" allowBlank="1" showErrorMessage="1" sqref="C35:G35" xr:uid="{00000000-0002-0000-1300-000004000000}">
      <formula1>"Harold Boettcher,Gene Ezzell,Rob Grau,Roger Koss,Gray Lackey,Michael S MacLean,Joe Mills,John F Morck,Ray Albers"</formula1>
    </dataValidation>
    <dataValidation type="list" errorStyle="information" operator="equal" allowBlank="1" showErrorMessage="1" sqref="C34:G34" xr:uid="{00000000-0002-0000-1300-000005000000}">
      <formula1>"Ted Dunn,Richard Gray,Billy Rueckert"</formula1>
    </dataValidation>
    <dataValidation type="list" errorStyle="information" operator="equal" allowBlank="1" showErrorMessage="1" sqref="C8:G8" xr:uid="{00000000-0002-0000-1300-000006000000}">
      <formula1>"17,,399,671,1686,1640"</formula1>
    </dataValidation>
  </dataValidations>
  <pageMargins left="0.7" right="0.7" top="0.75" bottom="0.75" header="0.3" footer="0.3"/>
  <pageSetup scale="5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5"/>
  <sheetViews>
    <sheetView topLeftCell="A13" zoomScale="70" zoomScaleNormal="70" workbookViewId="0">
      <selection activeCell="N19" sqref="N19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72">
        <v>44428</v>
      </c>
      <c r="F2" s="372"/>
      <c r="G2" s="64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">
      <c r="B4" s="73"/>
      <c r="C4" s="74"/>
      <c r="D4" s="75"/>
      <c r="E4" s="72"/>
      <c r="F4" s="76"/>
      <c r="G4" s="72" t="s">
        <v>20</v>
      </c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v>0.4375</v>
      </c>
      <c r="D6" s="84" t="str">
        <f>IF(D7=0," ",TIMEVALUE(LEFT(D7,2)&amp;":"&amp;MID(D7,3,2)&amp;":"&amp;RIGHT(D7,2)))</f>
        <v xml:space="preserve"> </v>
      </c>
      <c r="E6" s="84" t="str">
        <f>IF(E7=0," ",TIMEVALUE(LEFT(E7,2)&amp;":"&amp;MID(E7,3,2)&amp;":"&amp;RIGHT(E7,2)))</f>
        <v xml:space="preserve"> </v>
      </c>
      <c r="F6" s="84" t="str">
        <f>IF(F7=0," ",TIMEVALUE(LEFT(F7,2)&amp;":"&amp;MID(F7,3,2)&amp;":"&amp;RIGHT(F7,2)))</f>
        <v xml:space="preserve"> </v>
      </c>
      <c r="G6" s="84" t="str">
        <f>IF(G7=0," ",TIMEVALUE(LEFT(G7,2)&amp;":"&amp;MID(G7,3,2)&amp;":"&amp;RIGHT(G7,2)))</f>
        <v xml:space="preserve"> </v>
      </c>
      <c r="H6" s="85"/>
      <c r="I6" s="82"/>
    </row>
    <row r="7" spans="1:9" ht="21.6" customHeight="1" x14ac:dyDescent="0.5">
      <c r="B7" s="86" t="s">
        <v>23</v>
      </c>
      <c r="C7" s="87" t="s">
        <v>69</v>
      </c>
      <c r="D7" s="87"/>
      <c r="E7" s="87"/>
      <c r="F7" s="87"/>
      <c r="G7" s="87"/>
      <c r="H7" s="88"/>
    </row>
    <row r="8" spans="1:9" ht="21.6" customHeight="1" x14ac:dyDescent="0.5">
      <c r="B8" s="89" t="s">
        <v>24</v>
      </c>
      <c r="C8" s="90">
        <v>399</v>
      </c>
      <c r="D8" s="90"/>
      <c r="E8" s="90"/>
      <c r="F8" s="90"/>
      <c r="G8" s="90"/>
      <c r="H8" s="88"/>
    </row>
    <row r="9" spans="1:9" ht="21.6" customHeight="1" x14ac:dyDescent="0.45">
      <c r="B9" s="91"/>
      <c r="C9" s="92"/>
      <c r="D9" s="92"/>
      <c r="E9" s="92"/>
      <c r="F9" s="92"/>
      <c r="G9" s="92"/>
      <c r="H9" s="93"/>
    </row>
    <row r="10" spans="1:9" ht="30" customHeight="1" x14ac:dyDescent="0.5">
      <c r="B10" s="94" t="s">
        <v>25</v>
      </c>
      <c r="C10" s="87" t="s">
        <v>229</v>
      </c>
      <c r="D10" s="87"/>
      <c r="E10" s="87"/>
      <c r="F10" s="87"/>
      <c r="G10" s="87"/>
      <c r="H10" s="95"/>
    </row>
    <row r="11" spans="1:9" ht="21.6" customHeight="1" x14ac:dyDescent="0.45">
      <c r="B11" s="96" t="s">
        <v>26</v>
      </c>
      <c r="C11" s="97" t="s">
        <v>20</v>
      </c>
      <c r="D11" s="97"/>
      <c r="E11" s="97"/>
      <c r="F11" s="97"/>
      <c r="G11" s="97"/>
      <c r="H11" s="95"/>
    </row>
    <row r="12" spans="1:9" ht="30" customHeight="1" x14ac:dyDescent="0.5">
      <c r="B12" s="94" t="s">
        <v>27</v>
      </c>
      <c r="C12" s="87" t="s">
        <v>750</v>
      </c>
      <c r="D12" s="87"/>
      <c r="E12" s="87"/>
      <c r="F12" s="87"/>
      <c r="G12" s="87"/>
      <c r="H12" s="95" t="s">
        <v>28</v>
      </c>
    </row>
    <row r="13" spans="1:9" ht="30" customHeight="1" x14ac:dyDescent="0.5">
      <c r="B13" s="94" t="s">
        <v>29</v>
      </c>
      <c r="C13" s="87" t="s">
        <v>748</v>
      </c>
      <c r="D13" s="87"/>
      <c r="E13" s="87"/>
      <c r="F13" s="87"/>
      <c r="G13" s="87"/>
      <c r="H13" s="95"/>
    </row>
    <row r="14" spans="1:9" ht="30" customHeight="1" x14ac:dyDescent="0.5">
      <c r="B14" s="94" t="s">
        <v>30</v>
      </c>
      <c r="C14" s="87" t="s">
        <v>720</v>
      </c>
      <c r="D14" s="87"/>
      <c r="E14" s="87"/>
      <c r="F14" s="87"/>
      <c r="G14" s="87"/>
      <c r="H14" s="95"/>
    </row>
    <row r="15" spans="1:9" ht="30" customHeight="1" x14ac:dyDescent="0.5">
      <c r="B15" s="94" t="s">
        <v>31</v>
      </c>
      <c r="C15" s="87" t="s">
        <v>79</v>
      </c>
      <c r="D15" s="87"/>
      <c r="E15" s="87"/>
      <c r="F15" s="87"/>
      <c r="G15" s="87"/>
      <c r="H15" s="95"/>
    </row>
    <row r="16" spans="1:9" ht="21.6" customHeight="1" x14ac:dyDescent="0.45">
      <c r="B16" s="96" t="s">
        <v>26</v>
      </c>
      <c r="C16" s="97" t="s">
        <v>20</v>
      </c>
      <c r="D16" s="97"/>
      <c r="E16" s="97"/>
      <c r="F16" s="97"/>
      <c r="G16" s="97"/>
      <c r="H16" s="95"/>
    </row>
    <row r="17" spans="2:9" ht="30" customHeight="1" x14ac:dyDescent="0.5">
      <c r="B17" s="94" t="s">
        <v>32</v>
      </c>
      <c r="C17" s="87" t="s">
        <v>97</v>
      </c>
      <c r="D17" s="87"/>
      <c r="E17" s="87"/>
      <c r="F17" s="87"/>
      <c r="G17" s="87"/>
      <c r="H17" s="100"/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>
        <v>23</v>
      </c>
      <c r="D20" s="109"/>
      <c r="E20" s="109"/>
      <c r="F20" s="109"/>
      <c r="G20" s="109"/>
      <c r="H20" s="100"/>
    </row>
    <row r="21" spans="2:9" ht="30" customHeight="1" x14ac:dyDescent="0.5">
      <c r="B21" s="108">
        <v>101</v>
      </c>
      <c r="C21" s="90">
        <v>17</v>
      </c>
      <c r="D21" s="109"/>
      <c r="E21" s="109"/>
      <c r="F21" s="109"/>
      <c r="G21" s="109"/>
      <c r="H21" s="100"/>
    </row>
    <row r="22" spans="2:9" ht="30" customHeight="1" x14ac:dyDescent="0.5">
      <c r="B22" s="108">
        <v>200</v>
      </c>
      <c r="C22" s="90">
        <v>29</v>
      </c>
      <c r="D22" s="109"/>
      <c r="E22" s="109"/>
      <c r="F22" s="109"/>
      <c r="G22" s="110"/>
      <c r="H22" s="100"/>
    </row>
    <row r="23" spans="2:9" ht="30" customHeight="1" x14ac:dyDescent="0.5">
      <c r="B23" s="108">
        <v>201</v>
      </c>
      <c r="C23" s="90">
        <v>0</v>
      </c>
      <c r="D23" s="109"/>
      <c r="E23" s="109"/>
      <c r="F23" s="109"/>
      <c r="G23" s="110"/>
      <c r="H23" s="100"/>
    </row>
    <row r="24" spans="2:9" ht="30" customHeight="1" x14ac:dyDescent="0.5">
      <c r="B24" s="108">
        <v>308</v>
      </c>
      <c r="C24" s="90">
        <v>8</v>
      </c>
      <c r="D24" s="109"/>
      <c r="E24" s="109"/>
      <c r="F24" s="109"/>
      <c r="G24" s="110"/>
      <c r="H24" s="100"/>
    </row>
    <row r="25" spans="2:9" ht="30" customHeight="1" x14ac:dyDescent="0.5">
      <c r="B25" s="111" t="s">
        <v>37</v>
      </c>
      <c r="C25" s="90">
        <v>0</v>
      </c>
      <c r="D25" s="109"/>
      <c r="E25" s="109"/>
      <c r="F25" s="109"/>
      <c r="G25" s="110"/>
      <c r="H25" s="100"/>
    </row>
    <row r="26" spans="2:9" ht="30" customHeight="1" thickBot="1" x14ac:dyDescent="0.55000000000000004">
      <c r="B26" s="112" t="s">
        <v>38</v>
      </c>
      <c r="C26" s="113">
        <v>0</v>
      </c>
      <c r="D26" s="114"/>
      <c r="E26" s="114"/>
      <c r="F26" s="114"/>
      <c r="G26" s="115"/>
      <c r="H26" s="100"/>
    </row>
    <row r="27" spans="2:9" ht="21.6" customHeight="1" thickTop="1" thickBot="1" x14ac:dyDescent="0.5">
      <c r="B27" s="116" t="s">
        <v>39</v>
      </c>
      <c r="C27" s="117">
        <f>SUM(C20:C26)</f>
        <v>77</v>
      </c>
      <c r="D27" s="117">
        <f>SUM(D20:D26)</f>
        <v>0</v>
      </c>
      <c r="E27" s="117">
        <f>SUM(E20:E26)</f>
        <v>0</v>
      </c>
      <c r="F27" s="117">
        <f>SUM(F20:F26)</f>
        <v>0</v>
      </c>
      <c r="G27" s="118">
        <f>SUM(G20:G26)</f>
        <v>0</v>
      </c>
      <c r="H27" s="100"/>
    </row>
    <row r="28" spans="2:9" ht="21.6" customHeight="1" thickTop="1" thickBot="1" x14ac:dyDescent="0.5">
      <c r="B28" s="116" t="s">
        <v>40</v>
      </c>
      <c r="C28" s="117">
        <f>C27</f>
        <v>77</v>
      </c>
      <c r="D28" s="117">
        <f>D27+C28</f>
        <v>77</v>
      </c>
      <c r="E28" s="117">
        <f>E27+D28</f>
        <v>77</v>
      </c>
      <c r="F28" s="117">
        <f>F27+E28</f>
        <v>77</v>
      </c>
      <c r="G28" s="118">
        <f>G27+F28</f>
        <v>77</v>
      </c>
      <c r="H28" s="100"/>
    </row>
    <row r="29" spans="2:9" ht="21.6" customHeight="1" thickTop="1" thickBot="1" x14ac:dyDescent="0.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thickTop="1" thickBot="1" x14ac:dyDescent="0.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thickTop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x14ac:dyDescent="0.3">
      <c r="B33" s="124" t="s">
        <v>45</v>
      </c>
      <c r="C33" t="s">
        <v>46</v>
      </c>
      <c r="D33" t="s">
        <v>47</v>
      </c>
      <c r="H33" s="100"/>
    </row>
    <row r="34" spans="2:8" ht="19.8" x14ac:dyDescent="0.4">
      <c r="B34" s="125" t="s">
        <v>48</v>
      </c>
      <c r="C34" s="126" t="s">
        <v>74</v>
      </c>
      <c r="D34" s="126"/>
      <c r="E34" s="126"/>
      <c r="F34" s="126"/>
      <c r="G34" s="126">
        <v>77</v>
      </c>
      <c r="H34" s="127"/>
    </row>
    <row r="35" spans="2:8" ht="19.8" x14ac:dyDescent="0.4">
      <c r="B35" s="125" t="s">
        <v>49</v>
      </c>
      <c r="C35" s="126" t="s">
        <v>71</v>
      </c>
      <c r="D35" s="126"/>
      <c r="E35" s="126"/>
      <c r="F35" s="126"/>
      <c r="G35" s="126"/>
      <c r="H35" s="127"/>
    </row>
    <row r="36" spans="2:8" ht="19.8" x14ac:dyDescent="0.4">
      <c r="B36" s="125" t="s">
        <v>50</v>
      </c>
      <c r="C36" s="126" t="s">
        <v>81</v>
      </c>
      <c r="D36" s="126"/>
      <c r="E36" s="126"/>
      <c r="F36" s="126"/>
      <c r="G36" s="126"/>
      <c r="H36" s="127"/>
    </row>
    <row r="37" spans="2:8" ht="19.8" x14ac:dyDescent="0.4">
      <c r="B37" s="125"/>
      <c r="C37" s="126"/>
      <c r="D37" s="126"/>
      <c r="E37" s="126"/>
      <c r="F37" s="126"/>
      <c r="G37" s="126"/>
      <c r="H37" s="127"/>
    </row>
    <row r="38" spans="2:8" ht="19.8" x14ac:dyDescent="0.4">
      <c r="B38" s="125" t="s">
        <v>51</v>
      </c>
      <c r="C38" s="126" t="s">
        <v>70</v>
      </c>
      <c r="D38" s="126"/>
      <c r="E38" s="126"/>
      <c r="F38" s="126"/>
      <c r="G38" s="126"/>
      <c r="H38" s="127"/>
    </row>
    <row r="39" spans="2:8" ht="19.8" x14ac:dyDescent="0.4">
      <c r="B39" s="125" t="s">
        <v>52</v>
      </c>
      <c r="C39" s="126" t="s">
        <v>83</v>
      </c>
      <c r="D39" s="126"/>
      <c r="E39" s="126"/>
      <c r="F39" s="126"/>
      <c r="G39" s="126"/>
      <c r="H39" s="127"/>
    </row>
    <row r="40" spans="2:8" ht="19.8" x14ac:dyDescent="0.4">
      <c r="B40" s="125" t="s">
        <v>53</v>
      </c>
      <c r="C40" s="126" t="s">
        <v>212</v>
      </c>
      <c r="D40" s="126"/>
      <c r="E40" s="126"/>
      <c r="F40" s="126"/>
      <c r="G40" s="126"/>
      <c r="H40" s="127"/>
    </row>
    <row r="41" spans="2:8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x14ac:dyDescent="0.3">
      <c r="B42" s="122"/>
      <c r="C42" s="106"/>
      <c r="D42" s="106"/>
      <c r="E42" s="106"/>
      <c r="F42" s="106"/>
      <c r="G42" s="106"/>
      <c r="H42" s="127"/>
    </row>
    <row r="43" spans="2:8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15.6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8" ht="15.6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x14ac:dyDescent="0.3">
      <c r="B47" s="122"/>
      <c r="C47" s="130"/>
      <c r="D47" s="106"/>
      <c r="E47" s="106"/>
      <c r="F47" s="106"/>
      <c r="G47" s="106"/>
      <c r="H47" s="127"/>
    </row>
    <row r="48" spans="2:8" ht="18.600000000000001" thickBot="1" x14ac:dyDescent="0.4">
      <c r="B48" s="134" t="s">
        <v>64</v>
      </c>
      <c r="C48" s="135"/>
      <c r="D48" s="135"/>
      <c r="E48" s="135"/>
      <c r="F48" s="135"/>
      <c r="G48" s="135"/>
      <c r="H48" s="127"/>
    </row>
    <row r="49" spans="2:8" ht="16.2" thickBot="1" x14ac:dyDescent="0.35">
      <c r="B49" s="136" t="s">
        <v>65</v>
      </c>
      <c r="C49" s="137" t="s">
        <v>751</v>
      </c>
      <c r="D49" s="137"/>
      <c r="E49" s="137"/>
      <c r="F49" s="137"/>
      <c r="G49" s="138"/>
      <c r="H49" s="127"/>
    </row>
    <row r="50" spans="2:8" ht="16.2" thickBot="1" x14ac:dyDescent="0.35">
      <c r="B50" s="136" t="s">
        <v>66</v>
      </c>
      <c r="C50" s="139">
        <v>80</v>
      </c>
      <c r="D50" s="139"/>
      <c r="E50" s="139"/>
      <c r="F50" s="139"/>
      <c r="G50" s="140"/>
      <c r="H50" s="127"/>
    </row>
    <row r="51" spans="2:8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x14ac:dyDescent="0.3">
      <c r="B53" s="122"/>
      <c r="C53" s="106"/>
      <c r="D53" s="106"/>
      <c r="E53" s="106"/>
      <c r="F53" s="106"/>
      <c r="G53" s="106"/>
      <c r="H53" s="127"/>
    </row>
    <row r="54" spans="2:8" ht="15" thickBot="1" x14ac:dyDescent="0.35">
      <c r="B54" s="143"/>
      <c r="C54" s="144"/>
      <c r="D54" s="144"/>
      <c r="E54" s="144"/>
      <c r="F54" s="144"/>
      <c r="G54" s="144"/>
      <c r="H54" s="145"/>
    </row>
    <row r="55" spans="2:8" ht="15" thickTop="1" x14ac:dyDescent="0.3"/>
  </sheetData>
  <mergeCells count="2">
    <mergeCell ref="B1:H1"/>
    <mergeCell ref="E2:F2"/>
  </mergeCells>
  <dataValidations count="7">
    <dataValidation errorStyle="information" allowBlank="1" showInputMessage="1" showErrorMessage="1" sqref="C41" xr:uid="{00000000-0002-0000-1400-000000000000}"/>
    <dataValidation type="list" errorStyle="information" operator="equal" allowBlank="1" showErrorMessage="1" sqref="C39:G40" xr:uid="{00000000-0002-0000-1400-000001000000}">
      <formula1>"Dennis Winchell,Harold Boettcher,Rob Grau,Joe Mills,John Morck,Brandt Wilkus,Chris Tilley,Charles Stirewalt,Victor Varney,Nick Conner,Richard Gray,John Tredway,Donald Marshall"</formula1>
    </dataValidation>
    <dataValidation type="list" errorStyle="information" operator="equal" allowBlank="1" showErrorMessage="1" sqref="C38:G38" xr:uid="{00000000-0002-0000-1400-000002000000}">
      <formula1>"Chris R Boli,Jay Horn"</formula1>
    </dataValidation>
    <dataValidation type="list" errorStyle="information" operator="equal" allowBlank="1" showErrorMessage="1" sqref="C36:G36" xr:uid="{00000000-0002-0000-1400-000003000000}">
      <formula1>"Donald Marshall,Charles Stirewalt,Chris Tilley,John Tredway,Victor Varney"</formula1>
    </dataValidation>
    <dataValidation type="list" errorStyle="information" operator="equal" allowBlank="1" showErrorMessage="1" sqref="C35:G35" xr:uid="{00000000-0002-0000-1400-000004000000}">
      <formula1>"Harold Boettcher,Gene Ezzell,Rob Grau,Roger Koss,Gray Lackey,Michael S MacLean,Joe Mills,John F Morck,Ray Albers"</formula1>
    </dataValidation>
    <dataValidation type="list" errorStyle="information" operator="equal" allowBlank="1" showErrorMessage="1" sqref="C34:G34" xr:uid="{00000000-0002-0000-1400-000005000000}">
      <formula1>"Ted Dunn,Richard Gray,Billy Rueckert"</formula1>
    </dataValidation>
    <dataValidation type="list" operator="equal" allowBlank="1" showErrorMessage="1" sqref="C8:G8" xr:uid="{00000000-0002-0000-1400-000006000000}">
      <formula1>"17,,399,671,1681,1640"</formula1>
      <formula2>0</formula2>
    </dataValidation>
  </dataValidations>
  <pageMargins left="0.7" right="0.7" top="0.75" bottom="0.75" header="0.3" footer="0.3"/>
  <pageSetup scale="4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I55"/>
  <sheetViews>
    <sheetView zoomScale="62" zoomScaleNormal="62" workbookViewId="0">
      <selection activeCell="D17" sqref="D17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71">
        <v>44419</v>
      </c>
      <c r="F2" s="371"/>
      <c r="G2" s="64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">
      <c r="B4" s="73"/>
      <c r="C4" s="74"/>
      <c r="D4" s="75"/>
      <c r="E4" s="72"/>
      <c r="F4" s="76"/>
      <c r="G4" s="72" t="s">
        <v>20</v>
      </c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0.43784722222222222</v>
      </c>
      <c r="D6" s="84" t="str">
        <f>IF(D7=0," ",TIMEVALUE(LEFT(D7,2)&amp;":"&amp;MID(D7,3,2)&amp;":"&amp;RIGHT(D7,2)))</f>
        <v xml:space="preserve"> </v>
      </c>
      <c r="E6" s="84" t="str">
        <f>IF(E7=0," ",TIMEVALUE(LEFT(E7,2)&amp;":"&amp;MID(E7,3,2)&amp;":"&amp;RIGHT(E7,2)))</f>
        <v xml:space="preserve"> </v>
      </c>
      <c r="F6" s="84" t="str">
        <f>IF(F7=0," ",TIMEVALUE(LEFT(F7,2)&amp;":"&amp;MID(F7,3,2)&amp;":"&amp;RIGHT(F7,2)))</f>
        <v xml:space="preserve"> </v>
      </c>
      <c r="G6" s="84" t="str">
        <f>IF(G7=0," ",TIMEVALUE(LEFT(G7,2)&amp;":"&amp;MID(G7,3,2)&amp;":"&amp;RIGHT(G7,2)))</f>
        <v xml:space="preserve"> </v>
      </c>
      <c r="H6" s="85"/>
      <c r="I6" s="82"/>
    </row>
    <row r="7" spans="1:9" ht="21.6" customHeight="1" x14ac:dyDescent="0.5">
      <c r="B7" s="86" t="s">
        <v>23</v>
      </c>
      <c r="C7" s="87" t="s">
        <v>69</v>
      </c>
      <c r="D7" s="87"/>
      <c r="E7" s="87"/>
      <c r="F7" s="87"/>
      <c r="G7" s="87"/>
      <c r="H7" s="88"/>
    </row>
    <row r="8" spans="1:9" ht="21.6" customHeight="1" x14ac:dyDescent="0.5">
      <c r="B8" s="89" t="s">
        <v>24</v>
      </c>
      <c r="C8" s="90">
        <v>1686</v>
      </c>
      <c r="D8" s="90"/>
      <c r="E8" s="90"/>
      <c r="F8" s="90"/>
      <c r="G8" s="90"/>
      <c r="H8" s="88"/>
    </row>
    <row r="9" spans="1:9" ht="21.6" customHeight="1" x14ac:dyDescent="0.45">
      <c r="B9" s="91"/>
      <c r="C9" s="92"/>
      <c r="D9" s="92"/>
      <c r="E9" s="92"/>
      <c r="F9" s="92"/>
      <c r="G9" s="92"/>
      <c r="H9" s="93"/>
    </row>
    <row r="10" spans="1:9" ht="30" customHeight="1" x14ac:dyDescent="0.5">
      <c r="B10" s="94" t="s">
        <v>25</v>
      </c>
      <c r="C10" s="87" t="s">
        <v>747</v>
      </c>
      <c r="D10" s="87"/>
      <c r="E10" s="87"/>
      <c r="F10" s="87"/>
      <c r="G10" s="87"/>
      <c r="H10" s="95"/>
    </row>
    <row r="11" spans="1:9" ht="21.6" customHeight="1" x14ac:dyDescent="0.45">
      <c r="B11" s="96" t="s">
        <v>26</v>
      </c>
      <c r="C11" s="72" t="s">
        <v>20</v>
      </c>
      <c r="D11" s="97"/>
      <c r="E11" s="97"/>
      <c r="F11" s="97"/>
      <c r="G11" s="97"/>
      <c r="H11" s="95"/>
    </row>
    <row r="12" spans="1:9" ht="30" customHeight="1" x14ac:dyDescent="0.5">
      <c r="B12" s="94" t="s">
        <v>27</v>
      </c>
      <c r="C12" s="87" t="s">
        <v>224</v>
      </c>
      <c r="D12" s="87"/>
      <c r="E12" s="87"/>
      <c r="F12" s="87"/>
      <c r="G12" s="87"/>
      <c r="H12" s="95" t="s">
        <v>28</v>
      </c>
    </row>
    <row r="13" spans="1:9" ht="30" customHeight="1" x14ac:dyDescent="0.5">
      <c r="B13" s="94" t="s">
        <v>29</v>
      </c>
      <c r="C13" s="87" t="s">
        <v>748</v>
      </c>
      <c r="D13" s="87"/>
      <c r="E13" s="87"/>
      <c r="F13" s="87"/>
      <c r="G13" s="87"/>
      <c r="H13" s="95"/>
    </row>
    <row r="14" spans="1:9" ht="30" customHeight="1" x14ac:dyDescent="0.5">
      <c r="B14" s="94" t="s">
        <v>30</v>
      </c>
      <c r="C14" s="87" t="s">
        <v>749</v>
      </c>
      <c r="D14" s="87"/>
      <c r="E14" s="87"/>
      <c r="F14" s="87"/>
      <c r="G14" s="87"/>
      <c r="H14" s="95"/>
    </row>
    <row r="15" spans="1:9" ht="30" customHeight="1" x14ac:dyDescent="0.5">
      <c r="B15" s="94" t="s">
        <v>31</v>
      </c>
      <c r="C15" s="87" t="s">
        <v>151</v>
      </c>
      <c r="D15" s="87"/>
      <c r="E15" s="87"/>
      <c r="F15" s="87"/>
      <c r="G15" s="87"/>
      <c r="H15" s="95"/>
    </row>
    <row r="16" spans="1:9" ht="21.6" customHeight="1" x14ac:dyDescent="0.45">
      <c r="B16" s="96" t="s">
        <v>26</v>
      </c>
      <c r="C16" s="72" t="s">
        <v>20</v>
      </c>
      <c r="D16" s="97"/>
      <c r="E16" s="97"/>
      <c r="F16" s="97"/>
      <c r="G16" s="97"/>
      <c r="H16" s="95"/>
    </row>
    <row r="17" spans="2:9" ht="30" customHeight="1" x14ac:dyDescent="0.5">
      <c r="B17" s="94" t="s">
        <v>32</v>
      </c>
      <c r="C17" s="87" t="s">
        <v>667</v>
      </c>
      <c r="D17" s="87"/>
      <c r="E17" s="87"/>
      <c r="F17" s="87"/>
      <c r="G17" s="87"/>
      <c r="H17" s="100"/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>
        <v>28</v>
      </c>
      <c r="D20" s="109"/>
      <c r="E20" s="109"/>
      <c r="F20" s="109"/>
      <c r="G20" s="109"/>
      <c r="H20" s="100"/>
    </row>
    <row r="21" spans="2:9" ht="30" customHeight="1" x14ac:dyDescent="0.5">
      <c r="B21" s="108">
        <v>101</v>
      </c>
      <c r="C21" s="90">
        <v>24</v>
      </c>
      <c r="D21" s="109"/>
      <c r="E21" s="109"/>
      <c r="F21" s="109"/>
      <c r="G21" s="109"/>
      <c r="H21" s="100"/>
    </row>
    <row r="22" spans="2:9" ht="30" customHeight="1" x14ac:dyDescent="0.5">
      <c r="B22" s="108">
        <v>200</v>
      </c>
      <c r="C22" s="90">
        <v>26</v>
      </c>
      <c r="D22" s="109"/>
      <c r="E22" s="109"/>
      <c r="F22" s="109"/>
      <c r="G22" s="110"/>
      <c r="H22" s="100"/>
    </row>
    <row r="23" spans="2:9" ht="30" customHeight="1" x14ac:dyDescent="0.5">
      <c r="B23" s="108">
        <v>201</v>
      </c>
      <c r="C23" s="90">
        <v>25</v>
      </c>
      <c r="D23" s="109"/>
      <c r="E23" s="109"/>
      <c r="F23" s="109"/>
      <c r="G23" s="110"/>
      <c r="H23" s="100"/>
    </row>
    <row r="24" spans="2:9" ht="30" customHeight="1" x14ac:dyDescent="0.5">
      <c r="B24" s="108">
        <v>308</v>
      </c>
      <c r="C24" s="90">
        <v>9</v>
      </c>
      <c r="D24" s="109"/>
      <c r="E24" s="109"/>
      <c r="F24" s="109"/>
      <c r="G24" s="110"/>
      <c r="H24" s="100"/>
    </row>
    <row r="25" spans="2:9" ht="30" customHeight="1" x14ac:dyDescent="0.5">
      <c r="B25" s="111" t="s">
        <v>37</v>
      </c>
      <c r="C25" s="90">
        <v>0</v>
      </c>
      <c r="D25" s="109"/>
      <c r="E25" s="109"/>
      <c r="F25" s="109"/>
      <c r="G25" s="110"/>
      <c r="H25" s="100"/>
    </row>
    <row r="26" spans="2:9" ht="30" customHeight="1" thickBot="1" x14ac:dyDescent="0.55000000000000004">
      <c r="B26" s="112" t="s">
        <v>38</v>
      </c>
      <c r="C26" s="113">
        <v>0</v>
      </c>
      <c r="D26" s="114"/>
      <c r="E26" s="114"/>
      <c r="F26" s="114"/>
      <c r="G26" s="115"/>
      <c r="H26" s="100"/>
    </row>
    <row r="27" spans="2:9" ht="21.6" customHeight="1" thickTop="1" thickBot="1" x14ac:dyDescent="0.5">
      <c r="B27" s="116" t="s">
        <v>39</v>
      </c>
      <c r="C27" s="117">
        <f>SUM(C20:C26)</f>
        <v>112</v>
      </c>
      <c r="D27" s="117">
        <f>SUM(D20:D26)</f>
        <v>0</v>
      </c>
      <c r="E27" s="117">
        <f>SUM(E20:E26)</f>
        <v>0</v>
      </c>
      <c r="F27" s="117">
        <f>SUM(F20:F26)</f>
        <v>0</v>
      </c>
      <c r="G27" s="118">
        <f>SUM(G20:G26)</f>
        <v>0</v>
      </c>
      <c r="H27" s="100"/>
    </row>
    <row r="28" spans="2:9" ht="21.6" customHeight="1" thickTop="1" thickBot="1" x14ac:dyDescent="0.5">
      <c r="B28" s="116" t="s">
        <v>40</v>
      </c>
      <c r="C28" s="117">
        <f>C27</f>
        <v>112</v>
      </c>
      <c r="D28" s="117">
        <f>D27+C28</f>
        <v>112</v>
      </c>
      <c r="E28" s="117">
        <f>E27+D28</f>
        <v>112</v>
      </c>
      <c r="F28" s="117">
        <f>F27+E28</f>
        <v>112</v>
      </c>
      <c r="G28" s="118">
        <f>G27+F28</f>
        <v>112</v>
      </c>
      <c r="H28" s="100"/>
    </row>
    <row r="29" spans="2:9" ht="21.6" customHeight="1" thickTop="1" thickBot="1" x14ac:dyDescent="0.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thickTop="1" thickBot="1" x14ac:dyDescent="0.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thickTop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x14ac:dyDescent="0.3">
      <c r="B33" s="124" t="s">
        <v>45</v>
      </c>
      <c r="C33" t="s">
        <v>46</v>
      </c>
      <c r="D33" t="s">
        <v>47</v>
      </c>
      <c r="H33" s="100"/>
    </row>
    <row r="34" spans="2:8" ht="19.8" x14ac:dyDescent="0.4">
      <c r="B34" s="125" t="s">
        <v>48</v>
      </c>
      <c r="C34" s="126" t="s">
        <v>70</v>
      </c>
      <c r="D34" s="126"/>
      <c r="E34" s="126"/>
      <c r="F34" s="126"/>
      <c r="G34" s="126"/>
      <c r="H34" s="127"/>
    </row>
    <row r="35" spans="2:8" ht="19.8" x14ac:dyDescent="0.4">
      <c r="B35" s="125" t="s">
        <v>49</v>
      </c>
      <c r="C35" s="126" t="s">
        <v>83</v>
      </c>
      <c r="D35" s="126"/>
      <c r="E35" s="126"/>
      <c r="F35" s="126"/>
      <c r="G35" s="126"/>
      <c r="H35" s="127"/>
    </row>
    <row r="36" spans="2:8" ht="19.8" x14ac:dyDescent="0.4">
      <c r="B36" s="125" t="s">
        <v>50</v>
      </c>
      <c r="C36" s="126" t="s">
        <v>81</v>
      </c>
      <c r="D36" s="126"/>
      <c r="E36" s="126"/>
      <c r="F36" s="126"/>
      <c r="G36" s="126"/>
      <c r="H36" s="127"/>
    </row>
    <row r="37" spans="2:8" ht="19.8" x14ac:dyDescent="0.4">
      <c r="B37" s="125"/>
      <c r="C37" s="126"/>
      <c r="D37" s="126"/>
      <c r="E37" s="126"/>
      <c r="F37" s="126"/>
      <c r="G37" s="126"/>
      <c r="H37" s="127"/>
    </row>
    <row r="38" spans="2:8" ht="19.8" x14ac:dyDescent="0.4">
      <c r="B38" s="125" t="s">
        <v>51</v>
      </c>
      <c r="C38" s="126" t="s">
        <v>73</v>
      </c>
      <c r="D38" s="126"/>
      <c r="E38" s="126"/>
      <c r="F38" s="126"/>
      <c r="G38" s="126"/>
      <c r="H38" s="127"/>
    </row>
    <row r="39" spans="2:8" ht="19.8" x14ac:dyDescent="0.4">
      <c r="B39" s="125" t="s">
        <v>52</v>
      </c>
      <c r="C39" s="126" t="s">
        <v>154</v>
      </c>
      <c r="D39" s="126"/>
      <c r="E39" s="126"/>
      <c r="F39" s="126"/>
      <c r="G39" s="126"/>
      <c r="H39" s="127"/>
    </row>
    <row r="40" spans="2:8" ht="19.8" x14ac:dyDescent="0.4">
      <c r="B40" s="125" t="s">
        <v>53</v>
      </c>
      <c r="C40" s="126" t="s">
        <v>325</v>
      </c>
      <c r="D40" s="126"/>
      <c r="E40" s="126"/>
      <c r="F40" s="126"/>
      <c r="G40" s="126"/>
      <c r="H40" s="127"/>
    </row>
    <row r="41" spans="2:8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x14ac:dyDescent="0.3">
      <c r="B42" s="122"/>
      <c r="C42" s="106"/>
      <c r="D42" s="106"/>
      <c r="E42" s="106"/>
      <c r="F42" s="106"/>
      <c r="G42" s="106"/>
      <c r="H42" s="127"/>
    </row>
    <row r="43" spans="2:8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15.6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8" ht="15.6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x14ac:dyDescent="0.3">
      <c r="B47" s="122"/>
      <c r="C47" s="130"/>
      <c r="D47" s="106"/>
      <c r="E47" s="106"/>
      <c r="F47" s="106"/>
      <c r="G47" s="106"/>
      <c r="H47" s="127"/>
    </row>
    <row r="48" spans="2:8" ht="18.600000000000001" thickBot="1" x14ac:dyDescent="0.4">
      <c r="B48" s="134" t="s">
        <v>64</v>
      </c>
      <c r="C48" s="135"/>
      <c r="D48" s="135"/>
      <c r="E48" s="135"/>
      <c r="F48" s="135"/>
      <c r="G48" s="135"/>
      <c r="H48" s="127"/>
    </row>
    <row r="49" spans="2:8" ht="16.2" thickBot="1" x14ac:dyDescent="0.35">
      <c r="B49" s="136" t="s">
        <v>65</v>
      </c>
      <c r="C49" s="137" t="s">
        <v>746</v>
      </c>
      <c r="D49" s="137"/>
      <c r="E49" s="137"/>
      <c r="F49" s="137"/>
      <c r="G49" s="138"/>
      <c r="H49" s="127"/>
    </row>
    <row r="50" spans="2:8" ht="16.2" thickBot="1" x14ac:dyDescent="0.35">
      <c r="B50" s="136" t="s">
        <v>66</v>
      </c>
      <c r="C50" s="139">
        <v>84</v>
      </c>
      <c r="D50" s="139"/>
      <c r="E50" s="139"/>
      <c r="F50" s="139"/>
      <c r="G50" s="140"/>
      <c r="H50" s="127"/>
    </row>
    <row r="51" spans="2:8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x14ac:dyDescent="0.3">
      <c r="B53" s="122"/>
      <c r="C53" s="106"/>
      <c r="D53" s="106"/>
      <c r="E53" s="106"/>
      <c r="F53" s="106"/>
      <c r="G53" s="106"/>
      <c r="H53" s="127"/>
    </row>
    <row r="54" spans="2:8" ht="15" thickBot="1" x14ac:dyDescent="0.35">
      <c r="B54" s="143"/>
      <c r="C54" s="144"/>
      <c r="D54" s="144"/>
      <c r="E54" s="144"/>
      <c r="F54" s="144"/>
      <c r="G54" s="144"/>
      <c r="H54" s="145"/>
    </row>
    <row r="55" spans="2:8" ht="15" thickTop="1" x14ac:dyDescent="0.3"/>
  </sheetData>
  <mergeCells count="2">
    <mergeCell ref="B1:H1"/>
    <mergeCell ref="E2:F2"/>
  </mergeCells>
  <dataValidations count="8">
    <dataValidation errorStyle="information" allowBlank="1" showInputMessage="1" showErrorMessage="1" sqref="C41" xr:uid="{00000000-0002-0000-1500-000000000000}"/>
    <dataValidation type="list" errorStyle="information" operator="equal" allowBlank="1" showErrorMessage="1" sqref="C39:G40" xr:uid="{00000000-0002-0000-1500-000001000000}">
      <formula1>"Dennis Winchell,Harold Boettcher,Rob Grau,Joe Mills,John Morck,Brandt Wilkus,Chris Tilley,Charles Stirewalt,Victor Varney,Nick Conner,Richard Gray,John Tredway,Donald Marshall"</formula1>
    </dataValidation>
    <dataValidation type="list" errorStyle="information" operator="equal" allowBlank="1" showErrorMessage="1" sqref="C38:G38" xr:uid="{00000000-0002-0000-1500-000002000000}">
      <formula1>"Chris R Boli,Jay Horn"</formula1>
    </dataValidation>
    <dataValidation type="list" errorStyle="information" operator="equal" allowBlank="1" showErrorMessage="1" sqref="C36:G36" xr:uid="{00000000-0002-0000-1500-000003000000}">
      <formula1>"Donald Marshall,Charles Stirewalt,Chris Tilley,John Tredway,Victor Varney"</formula1>
    </dataValidation>
    <dataValidation type="list" errorStyle="information" operator="equal" allowBlank="1" showErrorMessage="1" sqref="C35:G35" xr:uid="{00000000-0002-0000-1500-000004000000}">
      <formula1>"Harold Boettcher,Gene Ezzell,Rob Grau,Roger Koss,Gray Lackey,Michael S MacLean,Joe Mills,John F Morck,Ray Albers"</formula1>
    </dataValidation>
    <dataValidation type="list" errorStyle="information" operator="equal" allowBlank="1" showErrorMessage="1" sqref="C34:G34" xr:uid="{00000000-0002-0000-1500-000005000000}">
      <formula1>"Ted Dunn,Richard Gray,Billy Rueckert"</formula1>
    </dataValidation>
    <dataValidation type="list" operator="equal" allowBlank="1" showErrorMessage="1" sqref="D8:G8" xr:uid="{00000000-0002-0000-1500-000006000000}">
      <formula1>"17,,399,671,1681,1640"</formula1>
      <formula2>0</formula2>
    </dataValidation>
    <dataValidation type="list" errorStyle="information" operator="equal" allowBlank="1" showErrorMessage="1" sqref="C8" xr:uid="{00000000-0002-0000-1500-000007000000}">
      <formula1>"17,,399,671,1686,1640"</formula1>
    </dataValidation>
  </dataValidations>
  <pageMargins left="0.7" right="0.7" top="0.75" bottom="0.75" header="0.3" footer="0.3"/>
  <pageSetup scale="5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55"/>
  <sheetViews>
    <sheetView topLeftCell="A9" zoomScale="60" zoomScaleNormal="60" workbookViewId="0">
      <selection activeCell="H21" sqref="H21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72">
        <v>44416</v>
      </c>
      <c r="F2" s="372"/>
      <c r="G2" s="64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">
      <c r="B4" s="73"/>
      <c r="C4" s="74"/>
      <c r="D4" s="75"/>
      <c r="E4" s="72"/>
      <c r="F4" s="76"/>
      <c r="G4" s="72" t="s">
        <v>20</v>
      </c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0.45833333333333331</v>
      </c>
      <c r="D6" s="84">
        <f>IF(D7=0," ",TIMEVALUE(LEFT(D7,2)&amp;":"&amp;MID(D7,3,2)&amp;":"&amp;RIGHT(D7,2)))</f>
        <v>0.52118055555555554</v>
      </c>
      <c r="E6" s="84">
        <f>IF(E7=0," ",TIMEVALUE(LEFT(E7,2)&amp;":"&amp;MID(E7,3,2)&amp;":"&amp;RIGHT(E7,2)))</f>
        <v>0.58333333333333337</v>
      </c>
      <c r="F6" s="84" t="str">
        <f>IF(F7=0," ",TIMEVALUE(LEFT(F7,2)&amp;":"&amp;MID(F7,3,2)&amp;":"&amp;RIGHT(F7,2)))</f>
        <v xml:space="preserve"> </v>
      </c>
      <c r="G6" s="84" t="str">
        <f>IF(G7=0," ",TIMEVALUE(LEFT(G7,2)&amp;":"&amp;MID(G7,3,2)&amp;":"&amp;RIGHT(G7,2)))</f>
        <v xml:space="preserve"> </v>
      </c>
      <c r="H6" s="85"/>
      <c r="I6" s="82"/>
    </row>
    <row r="7" spans="1:9" ht="21.6" customHeight="1" x14ac:dyDescent="0.5">
      <c r="B7" s="86" t="s">
        <v>23</v>
      </c>
      <c r="C7" s="87" t="s">
        <v>85</v>
      </c>
      <c r="D7" s="87" t="s">
        <v>86</v>
      </c>
      <c r="E7" s="87" t="s">
        <v>87</v>
      </c>
      <c r="F7" s="87"/>
      <c r="G7" s="87"/>
      <c r="H7" s="88"/>
    </row>
    <row r="8" spans="1:9" ht="21.6" customHeight="1" x14ac:dyDescent="0.5">
      <c r="B8" s="89" t="s">
        <v>24</v>
      </c>
      <c r="C8" s="90">
        <v>399</v>
      </c>
      <c r="D8" s="90">
        <v>671</v>
      </c>
      <c r="E8" s="90">
        <v>399</v>
      </c>
      <c r="F8" s="90"/>
      <c r="G8" s="90"/>
      <c r="H8" s="88"/>
    </row>
    <row r="9" spans="1:9" ht="21.6" customHeight="1" x14ac:dyDescent="0.45">
      <c r="B9" s="91"/>
      <c r="C9" s="92"/>
      <c r="D9" s="92"/>
      <c r="E9" s="92"/>
      <c r="F9" s="92"/>
      <c r="G9" s="92"/>
      <c r="H9" s="93"/>
    </row>
    <row r="10" spans="1:9" ht="30" customHeight="1" x14ac:dyDescent="0.5">
      <c r="B10" s="94" t="s">
        <v>25</v>
      </c>
      <c r="C10" s="87" t="s">
        <v>742</v>
      </c>
      <c r="D10" s="87" t="s">
        <v>744</v>
      </c>
      <c r="E10" s="87" t="s">
        <v>706</v>
      </c>
      <c r="F10" s="87"/>
      <c r="G10" s="87"/>
      <c r="H10" s="95"/>
    </row>
    <row r="11" spans="1:9" ht="21.6" customHeight="1" x14ac:dyDescent="0.45">
      <c r="B11" s="96" t="s">
        <v>26</v>
      </c>
      <c r="C11" s="72" t="s">
        <v>20</v>
      </c>
      <c r="D11" s="72" t="s">
        <v>20</v>
      </c>
      <c r="E11" s="72" t="s">
        <v>20</v>
      </c>
      <c r="F11" s="97"/>
      <c r="G11" s="97"/>
      <c r="H11" s="95"/>
    </row>
    <row r="12" spans="1:9" ht="30" customHeight="1" x14ac:dyDescent="0.5">
      <c r="B12" s="94" t="s">
        <v>27</v>
      </c>
      <c r="C12" s="87" t="s">
        <v>159</v>
      </c>
      <c r="D12" s="87" t="s">
        <v>745</v>
      </c>
      <c r="E12" s="87" t="s">
        <v>689</v>
      </c>
      <c r="F12" s="87"/>
      <c r="G12" s="87"/>
      <c r="H12" s="95" t="s">
        <v>28</v>
      </c>
    </row>
    <row r="13" spans="1:9" ht="30" customHeight="1" x14ac:dyDescent="0.5">
      <c r="B13" s="94" t="s">
        <v>29</v>
      </c>
      <c r="C13" s="87" t="s">
        <v>162</v>
      </c>
      <c r="D13" s="87" t="s">
        <v>163</v>
      </c>
      <c r="E13" s="87" t="s">
        <v>636</v>
      </c>
      <c r="F13" s="87"/>
      <c r="G13" s="87"/>
      <c r="H13" s="95"/>
    </row>
    <row r="14" spans="1:9" ht="30" customHeight="1" x14ac:dyDescent="0.5">
      <c r="B14" s="94" t="s">
        <v>30</v>
      </c>
      <c r="C14" s="87" t="s">
        <v>190</v>
      </c>
      <c r="D14" s="87" t="s">
        <v>187</v>
      </c>
      <c r="E14" s="87" t="s">
        <v>694</v>
      </c>
      <c r="F14" s="87"/>
      <c r="G14" s="87"/>
      <c r="H14" s="95"/>
    </row>
    <row r="15" spans="1:9" ht="30" customHeight="1" x14ac:dyDescent="0.5">
      <c r="B15" s="94" t="s">
        <v>31</v>
      </c>
      <c r="C15" s="87" t="s">
        <v>743</v>
      </c>
      <c r="D15" s="87" t="s">
        <v>191</v>
      </c>
      <c r="E15" s="87" t="s">
        <v>697</v>
      </c>
      <c r="F15" s="87"/>
      <c r="G15" s="87"/>
      <c r="H15" s="95"/>
    </row>
    <row r="16" spans="1:9" ht="21.6" customHeight="1" x14ac:dyDescent="0.45">
      <c r="B16" s="96" t="s">
        <v>26</v>
      </c>
      <c r="C16" s="72" t="s">
        <v>20</v>
      </c>
      <c r="D16" s="72" t="s">
        <v>20</v>
      </c>
      <c r="E16" s="72" t="s">
        <v>20</v>
      </c>
      <c r="F16" s="97"/>
      <c r="G16" s="97"/>
      <c r="H16" s="95"/>
    </row>
    <row r="17" spans="2:12" ht="30" customHeight="1" x14ac:dyDescent="0.5">
      <c r="B17" s="94" t="s">
        <v>32</v>
      </c>
      <c r="C17" s="87" t="s">
        <v>283</v>
      </c>
      <c r="D17" s="87" t="s">
        <v>284</v>
      </c>
      <c r="E17" s="300" t="s">
        <v>700</v>
      </c>
      <c r="F17" s="98"/>
      <c r="G17" s="99"/>
      <c r="H17" s="100"/>
      <c r="I17" t="s">
        <v>33</v>
      </c>
    </row>
    <row r="18" spans="2:12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12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12" ht="30" customHeight="1" x14ac:dyDescent="0.5">
      <c r="B20" s="108">
        <v>100</v>
      </c>
      <c r="C20" s="90">
        <v>30</v>
      </c>
      <c r="D20" s="109">
        <v>9</v>
      </c>
      <c r="E20" s="109">
        <v>16</v>
      </c>
      <c r="F20" s="109"/>
      <c r="G20" s="109"/>
      <c r="H20" s="100"/>
    </row>
    <row r="21" spans="2:12" ht="30" customHeight="1" x14ac:dyDescent="0.5">
      <c r="B21" s="108">
        <v>101</v>
      </c>
      <c r="C21" s="90">
        <v>35</v>
      </c>
      <c r="D21" s="109">
        <v>15</v>
      </c>
      <c r="E21" s="109">
        <v>6</v>
      </c>
      <c r="F21" s="109"/>
      <c r="G21" s="109"/>
      <c r="H21" s="100"/>
    </row>
    <row r="22" spans="2:12" ht="30" customHeight="1" x14ac:dyDescent="0.5">
      <c r="B22" s="108">
        <v>200</v>
      </c>
      <c r="C22" s="90">
        <v>41</v>
      </c>
      <c r="D22" s="109">
        <v>26</v>
      </c>
      <c r="E22" s="109">
        <v>29</v>
      </c>
      <c r="F22" s="109"/>
      <c r="G22" s="110"/>
      <c r="H22" s="100"/>
      <c r="L22" s="301"/>
    </row>
    <row r="23" spans="2:12" ht="30" customHeight="1" x14ac:dyDescent="0.5">
      <c r="B23" s="108">
        <v>201</v>
      </c>
      <c r="C23" s="90">
        <v>27</v>
      </c>
      <c r="D23" s="109">
        <v>0</v>
      </c>
      <c r="E23" s="109">
        <v>20</v>
      </c>
      <c r="F23" s="109"/>
      <c r="G23" s="110"/>
      <c r="H23" s="100"/>
      <c r="L23" s="301"/>
    </row>
    <row r="24" spans="2:12" ht="30" customHeight="1" x14ac:dyDescent="0.5">
      <c r="B24" s="108">
        <v>308</v>
      </c>
      <c r="C24" s="90">
        <v>4</v>
      </c>
      <c r="D24" s="109">
        <v>7</v>
      </c>
      <c r="E24" s="109">
        <v>0</v>
      </c>
      <c r="F24" s="109"/>
      <c r="G24" s="110"/>
      <c r="H24" s="100"/>
      <c r="L24" s="301"/>
    </row>
    <row r="25" spans="2:12" ht="30" customHeight="1" x14ac:dyDescent="0.5">
      <c r="B25" s="111" t="s">
        <v>37</v>
      </c>
      <c r="C25" s="90">
        <v>0</v>
      </c>
      <c r="D25" s="109">
        <v>0</v>
      </c>
      <c r="E25" s="109">
        <v>0</v>
      </c>
      <c r="F25" s="109"/>
      <c r="G25" s="110"/>
      <c r="H25" s="100"/>
    </row>
    <row r="26" spans="2:12" ht="30" customHeight="1" thickBot="1" x14ac:dyDescent="0.55000000000000004">
      <c r="B26" s="112" t="s">
        <v>38</v>
      </c>
      <c r="C26" s="113">
        <v>0</v>
      </c>
      <c r="D26" s="114">
        <v>0</v>
      </c>
      <c r="E26" s="114">
        <v>0</v>
      </c>
      <c r="F26" s="114"/>
      <c r="G26" s="115"/>
      <c r="H26" s="100"/>
    </row>
    <row r="27" spans="2:12" ht="21.6" customHeight="1" thickTop="1" thickBot="1" x14ac:dyDescent="0.5">
      <c r="B27" s="116" t="s">
        <v>39</v>
      </c>
      <c r="C27" s="117">
        <f>SUM(C20:C26)</f>
        <v>137</v>
      </c>
      <c r="D27" s="117">
        <f>SUM(D20:D26)</f>
        <v>57</v>
      </c>
      <c r="E27" s="117">
        <f>SUM(E20:E26)</f>
        <v>71</v>
      </c>
      <c r="F27" s="117">
        <f>SUM(F20:F26)</f>
        <v>0</v>
      </c>
      <c r="G27" s="118">
        <f>SUM(G20:G26)</f>
        <v>0</v>
      </c>
      <c r="H27" s="100"/>
    </row>
    <row r="28" spans="2:12" ht="21.6" customHeight="1" thickTop="1" thickBot="1" x14ac:dyDescent="0.5">
      <c r="B28" s="116" t="s">
        <v>40</v>
      </c>
      <c r="C28" s="117">
        <f>C27</f>
        <v>137</v>
      </c>
      <c r="D28" s="117">
        <f>D27+C28</f>
        <v>194</v>
      </c>
      <c r="E28" s="117">
        <f>E27+D28</f>
        <v>265</v>
      </c>
      <c r="F28" s="117">
        <f>F27+E28</f>
        <v>265</v>
      </c>
      <c r="G28" s="118">
        <f>G27+F28</f>
        <v>265</v>
      </c>
      <c r="H28" s="100"/>
    </row>
    <row r="29" spans="2:12" ht="21.6" customHeight="1" thickTop="1" thickBot="1" x14ac:dyDescent="0.5">
      <c r="B29" s="119" t="s">
        <v>41</v>
      </c>
      <c r="C29" s="120">
        <v>119</v>
      </c>
      <c r="D29" s="120">
        <v>43</v>
      </c>
      <c r="E29" s="120">
        <v>50</v>
      </c>
      <c r="F29" s="120"/>
      <c r="G29" s="121"/>
      <c r="H29" s="100"/>
    </row>
    <row r="30" spans="2:12" ht="21.6" customHeight="1" thickTop="1" thickBot="1" x14ac:dyDescent="0.5">
      <c r="B30" s="119" t="s">
        <v>42</v>
      </c>
      <c r="C30" s="120"/>
      <c r="D30" s="120"/>
      <c r="E30" s="120"/>
      <c r="F30" s="120"/>
      <c r="G30" s="121"/>
      <c r="H30" s="100"/>
    </row>
    <row r="31" spans="2:12" ht="21.6" customHeight="1" thickTop="1" x14ac:dyDescent="0.3">
      <c r="B31" s="122"/>
      <c r="G31" s="8" t="s">
        <v>43</v>
      </c>
      <c r="H31" s="100"/>
    </row>
    <row r="32" spans="2:12" ht="21.6" customHeight="1" x14ac:dyDescent="0.3">
      <c r="B32" s="122"/>
      <c r="G32" s="123" t="s">
        <v>44</v>
      </c>
      <c r="H32" s="100"/>
    </row>
    <row r="33" spans="2:8" x14ac:dyDescent="0.3">
      <c r="B33" s="124" t="s">
        <v>45</v>
      </c>
      <c r="C33" t="s">
        <v>46</v>
      </c>
      <c r="D33" t="s">
        <v>47</v>
      </c>
      <c r="H33" s="100"/>
    </row>
    <row r="34" spans="2:8" ht="19.8" x14ac:dyDescent="0.4">
      <c r="B34" s="125" t="s">
        <v>48</v>
      </c>
      <c r="C34" s="126" t="s">
        <v>70</v>
      </c>
      <c r="D34" s="126" t="s">
        <v>70</v>
      </c>
      <c r="E34" s="126" t="s">
        <v>70</v>
      </c>
      <c r="F34" s="126"/>
      <c r="G34" s="126"/>
      <c r="H34" s="127"/>
    </row>
    <row r="35" spans="2:8" ht="19.8" x14ac:dyDescent="0.4">
      <c r="B35" s="125" t="s">
        <v>49</v>
      </c>
      <c r="C35" s="126" t="s">
        <v>83</v>
      </c>
      <c r="D35" s="126" t="s">
        <v>106</v>
      </c>
      <c r="E35" s="126" t="s">
        <v>71</v>
      </c>
      <c r="F35" s="126"/>
      <c r="G35" s="126"/>
      <c r="H35" s="127"/>
    </row>
    <row r="36" spans="2:8" ht="19.8" x14ac:dyDescent="0.4">
      <c r="B36" s="125" t="s">
        <v>50</v>
      </c>
      <c r="C36" s="126" t="s">
        <v>81</v>
      </c>
      <c r="D36" s="126" t="s">
        <v>81</v>
      </c>
      <c r="E36" s="126" t="s">
        <v>81</v>
      </c>
      <c r="F36" s="126"/>
      <c r="G36" s="126"/>
      <c r="H36" s="127"/>
    </row>
    <row r="37" spans="2:8" ht="19.8" x14ac:dyDescent="0.4">
      <c r="B37" s="125"/>
      <c r="C37" s="126"/>
      <c r="D37" s="126"/>
      <c r="E37" s="126"/>
      <c r="F37" s="126"/>
      <c r="G37" s="128"/>
      <c r="H37" s="127"/>
    </row>
    <row r="38" spans="2:8" ht="19.8" x14ac:dyDescent="0.4">
      <c r="B38" s="125" t="s">
        <v>51</v>
      </c>
      <c r="C38" s="126" t="s">
        <v>73</v>
      </c>
      <c r="D38" s="126" t="s">
        <v>73</v>
      </c>
      <c r="E38" s="126" t="s">
        <v>73</v>
      </c>
      <c r="F38" s="126"/>
      <c r="G38" s="126"/>
      <c r="H38" s="127"/>
    </row>
    <row r="39" spans="2:8" ht="19.8" x14ac:dyDescent="0.4">
      <c r="B39" s="125" t="s">
        <v>52</v>
      </c>
      <c r="C39" s="126" t="s">
        <v>71</v>
      </c>
      <c r="D39" s="126" t="s">
        <v>144</v>
      </c>
      <c r="E39" s="126" t="s">
        <v>83</v>
      </c>
      <c r="F39" s="126"/>
      <c r="G39" s="126"/>
      <c r="H39" s="127"/>
    </row>
    <row r="40" spans="2:8" ht="19.8" x14ac:dyDescent="0.4">
      <c r="B40" s="125" t="s">
        <v>53</v>
      </c>
      <c r="C40" s="126" t="s">
        <v>212</v>
      </c>
      <c r="D40" s="126" t="s">
        <v>83</v>
      </c>
      <c r="E40" s="126" t="s">
        <v>71</v>
      </c>
      <c r="F40" s="126"/>
      <c r="G40" s="126"/>
      <c r="H40" s="127"/>
    </row>
    <row r="41" spans="2:8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x14ac:dyDescent="0.3">
      <c r="B42" s="122"/>
      <c r="C42" s="106"/>
      <c r="D42" s="106"/>
      <c r="E42" s="106"/>
      <c r="F42" s="106"/>
      <c r="G42" s="106"/>
      <c r="H42" s="127"/>
    </row>
    <row r="43" spans="2:8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15.6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8" ht="15.6" x14ac:dyDescent="0.3">
      <c r="B45" s="131" t="s">
        <v>60</v>
      </c>
      <c r="C45" s="130" t="s">
        <v>61</v>
      </c>
      <c r="D45" s="133" t="s">
        <v>741</v>
      </c>
      <c r="E45" s="106" t="s">
        <v>58</v>
      </c>
      <c r="F45" s="106" t="e">
        <f>D45*8</f>
        <v>#VALUE!</v>
      </c>
      <c r="G45" s="132" t="s">
        <v>62</v>
      </c>
      <c r="H45" s="127"/>
    </row>
    <row r="46" spans="2:8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x14ac:dyDescent="0.3">
      <c r="B47" s="122"/>
      <c r="C47" s="130"/>
      <c r="D47" s="106"/>
      <c r="E47" s="106"/>
      <c r="F47" s="106"/>
      <c r="G47" s="106"/>
      <c r="H47" s="127"/>
    </row>
    <row r="48" spans="2:8" ht="18.600000000000001" thickBot="1" x14ac:dyDescent="0.4">
      <c r="B48" s="134" t="s">
        <v>64</v>
      </c>
      <c r="C48" s="135"/>
      <c r="D48" s="135"/>
      <c r="E48" s="135"/>
      <c r="F48" s="135"/>
      <c r="G48" s="135"/>
      <c r="H48" s="127"/>
    </row>
    <row r="49" spans="2:8" ht="16.2" thickBot="1" x14ac:dyDescent="0.35">
      <c r="B49" s="136" t="s">
        <v>65</v>
      </c>
      <c r="C49" s="137" t="s">
        <v>746</v>
      </c>
      <c r="D49" s="137" t="s">
        <v>746</v>
      </c>
      <c r="E49" s="137" t="s">
        <v>746</v>
      </c>
      <c r="F49" s="137"/>
      <c r="G49" s="138"/>
      <c r="H49" s="127"/>
    </row>
    <row r="50" spans="2:8" ht="16.2" thickBot="1" x14ac:dyDescent="0.35">
      <c r="B50" s="136" t="s">
        <v>66</v>
      </c>
      <c r="C50" s="139">
        <v>86</v>
      </c>
      <c r="D50" s="139">
        <v>88</v>
      </c>
      <c r="E50" s="139">
        <v>89</v>
      </c>
      <c r="F50" s="139"/>
      <c r="G50" s="140"/>
      <c r="H50" s="127"/>
    </row>
    <row r="51" spans="2:8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x14ac:dyDescent="0.3">
      <c r="B53" s="122"/>
      <c r="C53" s="106"/>
      <c r="D53" s="106"/>
      <c r="E53" s="106"/>
      <c r="F53" s="106"/>
      <c r="G53" s="106"/>
      <c r="H53" s="127"/>
    </row>
    <row r="54" spans="2:8" ht="15" thickBot="1" x14ac:dyDescent="0.35">
      <c r="B54" s="143"/>
      <c r="C54" s="144"/>
      <c r="D54" s="144"/>
      <c r="E54" s="144"/>
      <c r="F54" s="144"/>
      <c r="G54" s="144"/>
      <c r="H54" s="145"/>
    </row>
    <row r="55" spans="2:8" ht="15" thickTop="1" x14ac:dyDescent="0.3"/>
  </sheetData>
  <mergeCells count="2">
    <mergeCell ref="B1:H1"/>
    <mergeCell ref="E2:F2"/>
  </mergeCells>
  <dataValidations disablePrompts="1" count="8">
    <dataValidation type="list" operator="equal" allowBlank="1" showErrorMessage="1" sqref="C39:C40 E39:G40" xr:uid="{00000000-0002-0000-1600-000000000000}">
      <formula1>"Dennis Winchell,Harold Boettcher,Rob Grau,Joe Mills,John Morck,Brandt Wilkus,Chris Tilley,Charles Stirewalt,Victor Varney,Nick Conner,Richard Gray,John Tredway,Donald Marshall"</formula1>
      <formula2>0</formula2>
    </dataValidation>
    <dataValidation type="list" operator="equal" allowBlank="1" showErrorMessage="1" sqref="C38:G38" xr:uid="{00000000-0002-0000-1600-000001000000}">
      <formula1>"Chris R Boli,Jay Horn"</formula1>
      <formula2>0</formula2>
    </dataValidation>
    <dataValidation type="list" operator="equal" allowBlank="1" showErrorMessage="1" sqref="C34:G34" xr:uid="{00000000-0002-0000-1600-000002000000}">
      <formula1>"Ted Dunn,Richard Gray,Billy Rueckert"</formula1>
      <formula2>0</formula2>
    </dataValidation>
    <dataValidation type="list" operator="equal" allowBlank="1" showErrorMessage="1" sqref="C35:G35" xr:uid="{00000000-0002-0000-1600-000003000000}">
      <formula1>"Harold Boettcher,Gene Ezzell,Rob Grau,Roger Koss,Gray Lackey,Michael S MacLean,Joe Mills,John F Morck,Ray Albers"</formula1>
      <formula2>0</formula2>
    </dataValidation>
    <dataValidation type="list" operator="equal" allowBlank="1" showErrorMessage="1" sqref="C36:G36" xr:uid="{00000000-0002-0000-1600-000004000000}">
      <formula1>"Donald Marshall,Charles Stirewalt,Chris Tilley,John Tredway,Victor Varney"</formula1>
      <formula2>0</formula2>
    </dataValidation>
    <dataValidation type="list" operator="equal" allowBlank="1" showErrorMessage="1" sqref="C8:G8" xr:uid="{00000000-0002-0000-1600-000005000000}">
      <formula1>"17,,399,671,1681,1640"</formula1>
      <formula2>0</formula2>
    </dataValidation>
    <dataValidation type="list" errorStyle="information" operator="equal" allowBlank="1" showErrorMessage="1" sqref="D40" xr:uid="{00000000-0002-0000-1600-000006000000}">
      <formula1>"Dennis Winchell, Roger Koss, Rob Grau, Harold Boettcher,Rob Grau,Joe Mills,John Morck,Brandt Wilkus,Chris Tilley,Charles Stirewalt,Victor Varney,Nick Conner,Richard Gray,John Tredway,Donald Marshall"</formula1>
    </dataValidation>
    <dataValidation type="list" errorStyle="information" operator="equal" allowBlank="1" showErrorMessage="1" sqref="D39" xr:uid="{00000000-0002-0000-1600-000007000000}">
      <formula1>"Dennis Winchell,Harold Boettcher,Rob Grau,Joe Mills,John Morck,Brandt Wilkus,Chris Tilley,Charles Stirewalt,Victor Varney,Nick Conner,Richard Gray,John Tredway,Donald Marshall"</formula1>
    </dataValidation>
  </dataValidations>
  <pageMargins left="0.7" right="0.7" top="0.75" bottom="0.75" header="0.3" footer="0.3"/>
  <pageSetup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55"/>
  <sheetViews>
    <sheetView topLeftCell="A7" zoomScale="50" zoomScaleNormal="50" workbookViewId="0">
      <selection activeCell="G17" sqref="G17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72">
        <v>44408</v>
      </c>
      <c r="F2" s="372"/>
      <c r="G2" s="64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5">
      <c r="B4" s="73"/>
      <c r="C4" s="74"/>
      <c r="D4" s="75"/>
      <c r="E4" s="295" t="s">
        <v>722</v>
      </c>
      <c r="F4" s="76"/>
      <c r="G4" s="72" t="s">
        <v>20</v>
      </c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0.54166666666666663</v>
      </c>
      <c r="D6" s="84">
        <f>IF(D7=0," ",TIMEVALUE(LEFT(D7,2)&amp;":"&amp;MID(D7,3,2)&amp;":"&amp;RIGHT(D7,2)))</f>
        <v>0.60451388888888891</v>
      </c>
      <c r="E6" s="84">
        <f>IF(E7=0," ",TIMEVALUE(LEFT(E7,2)&amp;":"&amp;MID(E7,3,2)&amp;":"&amp;RIGHT(E7,2)))</f>
        <v>0.66666666666666663</v>
      </c>
      <c r="F6" s="84">
        <f>IF(F7=0," ",TIMEVALUE(LEFT(F7,2)&amp;":"&amp;MID(F7,3,2)&amp;":"&amp;RIGHT(F7,2)))</f>
        <v>0.72951388888888891</v>
      </c>
      <c r="G6" s="84" t="str">
        <f>IF(G7=0," ",TIMEVALUE(LEFT(G7,2)&amp;":"&amp;MID(G7,3,2)&amp;":"&amp;RIGHT(G7,2)))</f>
        <v xml:space="preserve"> </v>
      </c>
      <c r="H6" s="85"/>
      <c r="I6" s="82"/>
    </row>
    <row r="7" spans="1:9" ht="21.6" customHeight="1" x14ac:dyDescent="0.5">
      <c r="B7" s="86" t="s">
        <v>23</v>
      </c>
      <c r="C7" s="87" t="s">
        <v>113</v>
      </c>
      <c r="D7" s="87" t="s">
        <v>114</v>
      </c>
      <c r="E7" s="87" t="s">
        <v>115</v>
      </c>
      <c r="F7" s="87" t="s">
        <v>116</v>
      </c>
      <c r="G7" s="87"/>
      <c r="H7" s="88"/>
    </row>
    <row r="8" spans="1:9" ht="21.6" customHeight="1" x14ac:dyDescent="0.5">
      <c r="B8" s="89" t="s">
        <v>24</v>
      </c>
      <c r="C8" s="90">
        <v>399</v>
      </c>
      <c r="D8" s="90">
        <v>671</v>
      </c>
      <c r="E8" s="90">
        <v>399</v>
      </c>
      <c r="F8" s="90">
        <v>671</v>
      </c>
      <c r="G8" s="90"/>
      <c r="H8" s="88"/>
    </row>
    <row r="9" spans="1:9" ht="21.6" customHeight="1" x14ac:dyDescent="0.45">
      <c r="B9" s="91"/>
      <c r="C9" s="92"/>
      <c r="D9" s="92"/>
      <c r="E9" s="92"/>
      <c r="F9" s="92"/>
      <c r="G9" s="92"/>
      <c r="H9" s="93"/>
    </row>
    <row r="10" spans="1:9" ht="30" customHeight="1" x14ac:dyDescent="0.5">
      <c r="B10" s="94" t="s">
        <v>25</v>
      </c>
      <c r="C10" s="87" t="s">
        <v>633</v>
      </c>
      <c r="D10" s="87" t="s">
        <v>188</v>
      </c>
      <c r="E10" s="87" t="s">
        <v>733</v>
      </c>
      <c r="F10" s="87" t="s">
        <v>189</v>
      </c>
      <c r="G10" s="87"/>
      <c r="H10" s="95"/>
    </row>
    <row r="11" spans="1:9" ht="21.6" customHeight="1" x14ac:dyDescent="0.45">
      <c r="B11" s="96" t="s">
        <v>26</v>
      </c>
      <c r="C11" s="72" t="s">
        <v>20</v>
      </c>
      <c r="D11" s="72" t="s">
        <v>20</v>
      </c>
      <c r="E11" s="72" t="s">
        <v>20</v>
      </c>
      <c r="F11" s="72" t="s">
        <v>20</v>
      </c>
      <c r="G11" s="97"/>
      <c r="H11" s="95"/>
    </row>
    <row r="12" spans="1:9" ht="30" customHeight="1" x14ac:dyDescent="0.5">
      <c r="B12" s="94" t="s">
        <v>27</v>
      </c>
      <c r="C12" s="87" t="s">
        <v>98</v>
      </c>
      <c r="D12" s="298" t="s">
        <v>102</v>
      </c>
      <c r="E12" s="87" t="s">
        <v>735</v>
      </c>
      <c r="F12" s="87" t="s">
        <v>124</v>
      </c>
      <c r="G12" s="87"/>
      <c r="H12" s="95" t="s">
        <v>28</v>
      </c>
    </row>
    <row r="13" spans="1:9" ht="30" customHeight="1" x14ac:dyDescent="0.5">
      <c r="B13" s="94" t="s">
        <v>29</v>
      </c>
      <c r="C13" s="87" t="s">
        <v>726</v>
      </c>
      <c r="D13" s="87" t="s">
        <v>285</v>
      </c>
      <c r="E13" s="87" t="s">
        <v>736</v>
      </c>
      <c r="F13" s="87" t="s">
        <v>128</v>
      </c>
      <c r="G13" s="87"/>
      <c r="H13" s="95"/>
    </row>
    <row r="14" spans="1:9" ht="30" customHeight="1" x14ac:dyDescent="0.5">
      <c r="B14" s="94" t="s">
        <v>30</v>
      </c>
      <c r="C14" s="87" t="s">
        <v>727</v>
      </c>
      <c r="D14" s="87" t="s">
        <v>731</v>
      </c>
      <c r="E14" s="87" t="s">
        <v>737</v>
      </c>
      <c r="F14" s="87" t="s">
        <v>740</v>
      </c>
      <c r="G14" s="87"/>
      <c r="H14" s="95"/>
    </row>
    <row r="15" spans="1:9" ht="30" customHeight="1" x14ac:dyDescent="0.5">
      <c r="B15" s="94" t="s">
        <v>31</v>
      </c>
      <c r="C15" s="87" t="s">
        <v>728</v>
      </c>
      <c r="D15" s="87" t="s">
        <v>732</v>
      </c>
      <c r="E15" s="87" t="s">
        <v>738</v>
      </c>
      <c r="F15" s="87" t="s">
        <v>651</v>
      </c>
      <c r="G15" s="87"/>
      <c r="H15" s="95"/>
    </row>
    <row r="16" spans="1:9" ht="21.6" customHeight="1" x14ac:dyDescent="0.45">
      <c r="B16" s="96" t="s">
        <v>26</v>
      </c>
      <c r="C16" s="72" t="s">
        <v>20</v>
      </c>
      <c r="D16" s="72" t="s">
        <v>20</v>
      </c>
      <c r="E16" s="72" t="s">
        <v>20</v>
      </c>
      <c r="F16" s="72" t="s">
        <v>20</v>
      </c>
      <c r="G16" s="72"/>
      <c r="H16" s="95"/>
    </row>
    <row r="17" spans="2:9" ht="30" customHeight="1" x14ac:dyDescent="0.5">
      <c r="B17" s="94" t="s">
        <v>32</v>
      </c>
      <c r="C17" s="87" t="s">
        <v>729</v>
      </c>
      <c r="D17" s="87" t="s">
        <v>260</v>
      </c>
      <c r="E17" s="300" t="s">
        <v>739</v>
      </c>
      <c r="F17" s="300" t="s">
        <v>656</v>
      </c>
      <c r="G17" s="99"/>
      <c r="H17" s="100"/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>
        <v>28</v>
      </c>
      <c r="D20" s="109">
        <v>29</v>
      </c>
      <c r="E20" s="109">
        <v>23</v>
      </c>
      <c r="F20" s="109">
        <v>27</v>
      </c>
      <c r="G20" s="109"/>
      <c r="H20" s="100"/>
    </row>
    <row r="21" spans="2:9" ht="30" customHeight="1" x14ac:dyDescent="0.5">
      <c r="B21" s="108">
        <v>101</v>
      </c>
      <c r="C21" s="90">
        <v>46</v>
      </c>
      <c r="D21" s="109">
        <v>6</v>
      </c>
      <c r="E21" s="109">
        <v>42</v>
      </c>
      <c r="F21" s="109">
        <v>25</v>
      </c>
      <c r="G21" s="109"/>
      <c r="H21" s="100"/>
    </row>
    <row r="22" spans="2:9" ht="30" customHeight="1" x14ac:dyDescent="0.5">
      <c r="B22" s="108">
        <v>200</v>
      </c>
      <c r="C22" s="90">
        <v>29</v>
      </c>
      <c r="D22" s="109">
        <v>23</v>
      </c>
      <c r="E22" s="109">
        <v>34</v>
      </c>
      <c r="F22" s="109">
        <v>29</v>
      </c>
      <c r="G22" s="110"/>
      <c r="H22" s="100"/>
    </row>
    <row r="23" spans="2:9" ht="30" customHeight="1" x14ac:dyDescent="0.5">
      <c r="B23" s="108">
        <v>201</v>
      </c>
      <c r="C23" s="90">
        <v>40</v>
      </c>
      <c r="D23" s="109">
        <v>10</v>
      </c>
      <c r="E23" s="109">
        <v>6</v>
      </c>
      <c r="F23" s="109">
        <v>32</v>
      </c>
      <c r="G23" s="110"/>
      <c r="H23" s="100"/>
    </row>
    <row r="24" spans="2:9" ht="30" customHeight="1" x14ac:dyDescent="0.5">
      <c r="B24" s="108">
        <v>308</v>
      </c>
      <c r="C24" s="90">
        <v>7</v>
      </c>
      <c r="D24" s="109">
        <v>10</v>
      </c>
      <c r="E24" s="109">
        <v>13</v>
      </c>
      <c r="F24" s="109">
        <v>9</v>
      </c>
      <c r="G24" s="110"/>
      <c r="H24" s="100"/>
    </row>
    <row r="25" spans="2:9" ht="30" customHeight="1" x14ac:dyDescent="0.5">
      <c r="B25" s="111" t="s">
        <v>37</v>
      </c>
      <c r="C25" s="90">
        <v>0</v>
      </c>
      <c r="D25" s="109">
        <v>0</v>
      </c>
      <c r="E25" s="90">
        <v>0</v>
      </c>
      <c r="F25" s="90">
        <v>0</v>
      </c>
      <c r="G25" s="90">
        <v>0</v>
      </c>
      <c r="H25" s="100"/>
    </row>
    <row r="26" spans="2:9" ht="30" customHeight="1" thickBot="1" x14ac:dyDescent="0.55000000000000004">
      <c r="B26" s="112" t="s">
        <v>38</v>
      </c>
      <c r="C26" s="113">
        <v>0</v>
      </c>
      <c r="D26" s="114">
        <v>0</v>
      </c>
      <c r="E26" s="113">
        <v>0</v>
      </c>
      <c r="F26" s="113">
        <v>0</v>
      </c>
      <c r="G26" s="113">
        <v>0</v>
      </c>
      <c r="H26" s="100"/>
    </row>
    <row r="27" spans="2:9" ht="21.6" customHeight="1" thickTop="1" thickBot="1" x14ac:dyDescent="0.5">
      <c r="B27" s="116" t="s">
        <v>39</v>
      </c>
      <c r="C27" s="117">
        <f>SUM(C20:C26)</f>
        <v>150</v>
      </c>
      <c r="D27" s="117">
        <f>SUM(D20:D26)</f>
        <v>78</v>
      </c>
      <c r="E27" s="117">
        <f>SUM(E20:E26)</f>
        <v>118</v>
      </c>
      <c r="F27" s="117">
        <f>SUM(F20:F26)</f>
        <v>122</v>
      </c>
      <c r="G27" s="118">
        <f>SUM(G20:G26)</f>
        <v>0</v>
      </c>
      <c r="H27" s="100"/>
    </row>
    <row r="28" spans="2:9" ht="21.6" customHeight="1" thickTop="1" thickBot="1" x14ac:dyDescent="0.5">
      <c r="B28" s="116" t="s">
        <v>40</v>
      </c>
      <c r="C28" s="117">
        <f>C27</f>
        <v>150</v>
      </c>
      <c r="D28" s="117">
        <f>D27+C28</f>
        <v>228</v>
      </c>
      <c r="E28" s="117">
        <f>E27+D28</f>
        <v>346</v>
      </c>
      <c r="F28" s="117">
        <f>F27+E28</f>
        <v>468</v>
      </c>
      <c r="G28" s="118">
        <f>G27+F28</f>
        <v>468</v>
      </c>
      <c r="H28" s="100"/>
    </row>
    <row r="29" spans="2:9" ht="21.6" customHeight="1" thickTop="1" thickBot="1" x14ac:dyDescent="0.5">
      <c r="B29" s="119" t="s">
        <v>41</v>
      </c>
      <c r="C29" s="297">
        <v>123</v>
      </c>
      <c r="D29" s="297">
        <v>54</v>
      </c>
      <c r="E29" s="297">
        <v>77</v>
      </c>
      <c r="F29" s="297">
        <v>113</v>
      </c>
      <c r="G29" s="296">
        <f>SUM(C29:F29)</f>
        <v>367</v>
      </c>
      <c r="H29" s="100"/>
    </row>
    <row r="30" spans="2:9" ht="21.6" customHeight="1" thickTop="1" thickBot="1" x14ac:dyDescent="0.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thickTop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x14ac:dyDescent="0.3">
      <c r="B33" s="124" t="s">
        <v>45</v>
      </c>
      <c r="C33" t="s">
        <v>46</v>
      </c>
      <c r="D33" t="s">
        <v>47</v>
      </c>
      <c r="H33" s="100"/>
    </row>
    <row r="34" spans="2:8" ht="19.8" x14ac:dyDescent="0.4">
      <c r="B34" s="125" t="s">
        <v>48</v>
      </c>
      <c r="C34" s="126" t="s">
        <v>70</v>
      </c>
      <c r="D34" s="126" t="s">
        <v>70</v>
      </c>
      <c r="E34" s="126" t="s">
        <v>70</v>
      </c>
      <c r="F34" s="126" t="s">
        <v>70</v>
      </c>
      <c r="G34" s="126"/>
      <c r="H34" s="127"/>
    </row>
    <row r="35" spans="2:8" ht="19.8" x14ac:dyDescent="0.4">
      <c r="B35" s="125" t="s">
        <v>49</v>
      </c>
      <c r="C35" s="126" t="s">
        <v>107</v>
      </c>
      <c r="D35" s="126" t="s">
        <v>341</v>
      </c>
      <c r="E35" s="126" t="s">
        <v>107</v>
      </c>
      <c r="F35" s="126" t="s">
        <v>341</v>
      </c>
      <c r="G35" s="126"/>
      <c r="H35" s="127"/>
    </row>
    <row r="36" spans="2:8" ht="19.8" x14ac:dyDescent="0.4">
      <c r="B36" s="125" t="s">
        <v>50</v>
      </c>
      <c r="C36" s="126" t="s">
        <v>81</v>
      </c>
      <c r="D36" s="126" t="s">
        <v>81</v>
      </c>
      <c r="E36" s="126" t="s">
        <v>81</v>
      </c>
      <c r="F36" s="126" t="s">
        <v>81</v>
      </c>
      <c r="G36" s="126"/>
      <c r="H36" s="127"/>
    </row>
    <row r="37" spans="2:8" ht="19.8" x14ac:dyDescent="0.4">
      <c r="B37" s="125"/>
      <c r="C37" s="126"/>
      <c r="D37" s="126" t="s">
        <v>723</v>
      </c>
      <c r="E37" s="126"/>
      <c r="F37" s="126"/>
      <c r="G37" s="128"/>
      <c r="H37" s="127"/>
    </row>
    <row r="38" spans="2:8" ht="19.8" x14ac:dyDescent="0.4">
      <c r="B38" s="125" t="s">
        <v>51</v>
      </c>
      <c r="C38" s="126" t="s">
        <v>73</v>
      </c>
      <c r="D38" s="126" t="s">
        <v>73</v>
      </c>
      <c r="E38" s="126" t="s">
        <v>73</v>
      </c>
      <c r="F38" s="126" t="s">
        <v>73</v>
      </c>
      <c r="G38" s="126"/>
      <c r="H38" s="127"/>
    </row>
    <row r="39" spans="2:8" ht="19.8" x14ac:dyDescent="0.4">
      <c r="B39" s="125" t="s">
        <v>52</v>
      </c>
      <c r="C39" s="126" t="s">
        <v>72</v>
      </c>
      <c r="D39" s="126" t="s">
        <v>174</v>
      </c>
      <c r="E39" s="126" t="s">
        <v>72</v>
      </c>
      <c r="F39" s="126" t="s">
        <v>174</v>
      </c>
      <c r="G39" s="126"/>
      <c r="H39" s="127"/>
    </row>
    <row r="40" spans="2:8" ht="19.8" x14ac:dyDescent="0.4">
      <c r="B40" s="125" t="s">
        <v>53</v>
      </c>
      <c r="C40" s="126" t="s">
        <v>71</v>
      </c>
      <c r="D40" s="126" t="s">
        <v>71</v>
      </c>
      <c r="E40" s="126" t="s">
        <v>71</v>
      </c>
      <c r="F40" s="126" t="s">
        <v>71</v>
      </c>
      <c r="G40" s="126"/>
      <c r="H40" s="127"/>
    </row>
    <row r="41" spans="2:8" x14ac:dyDescent="0.3">
      <c r="B41" s="129" t="s">
        <v>54</v>
      </c>
      <c r="C41" s="106"/>
      <c r="D41" s="106"/>
      <c r="E41" s="106"/>
      <c r="F41" s="106"/>
      <c r="G41" s="106"/>
      <c r="H41" s="127" t="s">
        <v>724</v>
      </c>
    </row>
    <row r="42" spans="2:8" x14ac:dyDescent="0.3">
      <c r="B42" s="122"/>
      <c r="C42" s="106"/>
      <c r="D42" s="106"/>
      <c r="E42" s="106"/>
      <c r="F42" s="106"/>
      <c r="G42" s="106"/>
      <c r="H42" s="127"/>
    </row>
    <row r="43" spans="2:8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15.6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8" ht="15.6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x14ac:dyDescent="0.3">
      <c r="B47" s="122"/>
      <c r="C47" s="130"/>
      <c r="D47" s="106"/>
      <c r="E47" s="106"/>
      <c r="F47" s="106"/>
      <c r="G47" s="106"/>
      <c r="H47" s="127"/>
    </row>
    <row r="48" spans="2:8" ht="18.600000000000001" thickBot="1" x14ac:dyDescent="0.4">
      <c r="B48" s="134" t="s">
        <v>64</v>
      </c>
      <c r="C48" s="135"/>
      <c r="D48" s="135"/>
      <c r="E48" s="135"/>
      <c r="F48" s="135"/>
      <c r="G48" s="135"/>
      <c r="H48" s="127"/>
    </row>
    <row r="49" spans="2:8" ht="16.2" thickBot="1" x14ac:dyDescent="0.35">
      <c r="B49" s="136" t="s">
        <v>65</v>
      </c>
      <c r="C49" s="137" t="s">
        <v>725</v>
      </c>
      <c r="D49" s="137" t="s">
        <v>730</v>
      </c>
      <c r="E49" s="137" t="s">
        <v>734</v>
      </c>
      <c r="F49" s="137" t="s">
        <v>734</v>
      </c>
      <c r="G49" s="138"/>
      <c r="H49" s="127"/>
    </row>
    <row r="50" spans="2:8" ht="16.2" thickBot="1" x14ac:dyDescent="0.35">
      <c r="B50" s="136" t="s">
        <v>66</v>
      </c>
      <c r="C50" s="139">
        <v>88</v>
      </c>
      <c r="D50" s="139">
        <v>91</v>
      </c>
      <c r="E50" s="139">
        <v>93</v>
      </c>
      <c r="F50" s="139">
        <v>95</v>
      </c>
      <c r="G50" s="140"/>
      <c r="H50" s="127"/>
    </row>
    <row r="51" spans="2:8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x14ac:dyDescent="0.3">
      <c r="B53" s="122"/>
      <c r="C53" s="106"/>
      <c r="D53" s="106"/>
      <c r="E53" s="106"/>
      <c r="F53" s="106"/>
      <c r="G53" s="106"/>
      <c r="H53" s="127"/>
    </row>
    <row r="54" spans="2:8" ht="15" thickBot="1" x14ac:dyDescent="0.35">
      <c r="B54" s="143"/>
      <c r="C54" s="144"/>
      <c r="D54" s="144"/>
      <c r="E54" s="144"/>
      <c r="F54" s="144"/>
      <c r="G54" s="144"/>
      <c r="H54" s="145"/>
    </row>
    <row r="55" spans="2:8" ht="15" thickTop="1" x14ac:dyDescent="0.3"/>
  </sheetData>
  <mergeCells count="2">
    <mergeCell ref="B1:H1"/>
    <mergeCell ref="E2:F2"/>
  </mergeCells>
  <dataValidations disablePrompts="1" count="6">
    <dataValidation type="list" operator="equal" allowBlank="1" showErrorMessage="1" sqref="C39:G40" xr:uid="{00000000-0002-0000-1700-000000000000}">
      <formula1>"Dennis Winchell,Harold Boettcher,Rob Grau,Joe Mills,John Morck,Brandt Wilkus,Chris Tilley,Charles Stirewalt,Victor Varney,Nick Conner,Richard Gray,John Tredway,Donald Marshall"</formula1>
      <formula2>0</formula2>
    </dataValidation>
    <dataValidation type="list" operator="equal" allowBlank="1" showErrorMessage="1" sqref="C38:G38" xr:uid="{00000000-0002-0000-1700-000001000000}">
      <formula1>"Chris R Boli,Jay Horn"</formula1>
      <formula2>0</formula2>
    </dataValidation>
    <dataValidation type="list" operator="equal" allowBlank="1" showErrorMessage="1" sqref="C34:G34" xr:uid="{00000000-0002-0000-1700-000002000000}">
      <formula1>"Ted Dunn,Richard Gray,Billy Rueckert"</formula1>
      <formula2>0</formula2>
    </dataValidation>
    <dataValidation type="list" operator="equal" allowBlank="1" showErrorMessage="1" sqref="C35:G35" xr:uid="{00000000-0002-0000-1700-000003000000}">
      <formula1>"Harold Boettcher,Gene Ezzell,Rob Grau,Roger Koss,Gray Lackey,Michael S MacLean,Joe Mills,John F Morck,Ray Albers"</formula1>
      <formula2>0</formula2>
    </dataValidation>
    <dataValidation type="list" operator="equal" allowBlank="1" showErrorMessage="1" sqref="C36:G36" xr:uid="{00000000-0002-0000-1700-000004000000}">
      <formula1>"Donald Marshall,Charles Stirewalt,Chris Tilley,John Tredway,Victor Varney"</formula1>
      <formula2>0</formula2>
    </dataValidation>
    <dataValidation type="list" operator="equal" allowBlank="1" showErrorMessage="1" sqref="C8:G8" xr:uid="{00000000-0002-0000-1700-000005000000}">
      <formula1>"17,,399,671,1681,1640"</formula1>
      <formula2>0</formula2>
    </dataValidation>
  </dataValidations>
  <pageMargins left="0.7" right="0.7" top="0.75" bottom="0.75" header="0.3" footer="0.3"/>
  <pageSetup scale="53" pageOrder="overThenDown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I63"/>
  <sheetViews>
    <sheetView topLeftCell="A14" zoomScale="54" zoomScaleNormal="54" workbookViewId="0">
      <selection activeCell="D17" sqref="D17"/>
    </sheetView>
  </sheetViews>
  <sheetFormatPr defaultRowHeight="14.4" x14ac:dyDescent="0.3"/>
  <cols>
    <col min="1" max="1" width="2.88671875" customWidth="1"/>
    <col min="2" max="2" width="33.777343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72">
        <v>44400</v>
      </c>
      <c r="F2" s="372"/>
      <c r="G2" s="64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5">
      <c r="B4" s="73"/>
      <c r="C4" s="74"/>
      <c r="D4" s="75"/>
      <c r="E4" s="91" t="s">
        <v>222</v>
      </c>
      <c r="F4" s="76"/>
      <c r="G4" s="72" t="s">
        <v>20</v>
      </c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0.43784722222222222</v>
      </c>
      <c r="D6" s="84" t="str">
        <f>IF(D7=0," ",TIMEVALUE(LEFT(D7,2)&amp;":"&amp;MID(D7,3,2)&amp;":"&amp;RIGHT(D7,2)))</f>
        <v xml:space="preserve"> </v>
      </c>
      <c r="E6" s="84" t="str">
        <f>IF(E7=0," ",TIMEVALUE(LEFT(E7,2)&amp;":"&amp;MID(E7,3,2)&amp;":"&amp;RIGHT(E7,2)))</f>
        <v xml:space="preserve"> </v>
      </c>
      <c r="F6" s="84" t="str">
        <f>IF(F7=0," ",TIMEVALUE(LEFT(F7,2)&amp;":"&amp;MID(F7,3,2)&amp;":"&amp;RIGHT(F7,2)))</f>
        <v xml:space="preserve"> </v>
      </c>
      <c r="G6" s="84" t="str">
        <f>IF(G7=0," ",TIMEVALUE(LEFT(G7,2)&amp;":"&amp;MID(G7,3,2)&amp;":"&amp;RIGHT(G7,2)))</f>
        <v xml:space="preserve"> </v>
      </c>
      <c r="H6" s="85"/>
      <c r="I6" s="82"/>
    </row>
    <row r="7" spans="1:9" ht="21.6" customHeight="1" x14ac:dyDescent="0.5">
      <c r="B7" s="86" t="s">
        <v>23</v>
      </c>
      <c r="C7" s="87" t="s">
        <v>69</v>
      </c>
      <c r="D7" s="87"/>
      <c r="E7" s="87"/>
      <c r="F7" s="87"/>
      <c r="G7" s="87"/>
      <c r="H7" s="88"/>
    </row>
    <row r="8" spans="1:9" ht="21.6" customHeight="1" x14ac:dyDescent="0.5">
      <c r="B8" s="89" t="s">
        <v>24</v>
      </c>
      <c r="C8" s="90">
        <v>671</v>
      </c>
      <c r="D8" s="90"/>
      <c r="E8" s="90"/>
      <c r="F8" s="90"/>
      <c r="G8" s="90"/>
      <c r="H8" s="88"/>
    </row>
    <row r="9" spans="1:9" ht="21.6" customHeight="1" x14ac:dyDescent="0.45">
      <c r="B9" s="91" t="s">
        <v>222</v>
      </c>
      <c r="C9" s="92"/>
      <c r="D9" s="92"/>
      <c r="E9" s="92"/>
      <c r="F9" s="92"/>
      <c r="G9" s="92"/>
      <c r="H9" s="93"/>
    </row>
    <row r="10" spans="1:9" ht="30" customHeight="1" x14ac:dyDescent="0.5">
      <c r="B10" s="94" t="s">
        <v>25</v>
      </c>
      <c r="C10" s="87" t="s">
        <v>223</v>
      </c>
      <c r="D10" s="87"/>
      <c r="E10" s="87"/>
      <c r="F10" s="87"/>
      <c r="G10" s="87"/>
      <c r="H10" s="95"/>
    </row>
    <row r="11" spans="1:9" ht="21.6" customHeight="1" x14ac:dyDescent="0.45">
      <c r="B11" s="96" t="s">
        <v>26</v>
      </c>
      <c r="C11" s="72" t="s">
        <v>20</v>
      </c>
      <c r="D11" s="97"/>
      <c r="E11" s="97"/>
      <c r="F11" s="97"/>
      <c r="G11" s="97"/>
      <c r="H11" s="95"/>
    </row>
    <row r="12" spans="1:9" ht="30" customHeight="1" x14ac:dyDescent="0.5">
      <c r="B12" s="94" t="s">
        <v>27</v>
      </c>
      <c r="C12" s="87" t="s">
        <v>224</v>
      </c>
      <c r="D12" s="87"/>
      <c r="E12" s="87"/>
      <c r="F12" s="87"/>
      <c r="G12" s="87"/>
      <c r="H12" s="95" t="s">
        <v>28</v>
      </c>
    </row>
    <row r="13" spans="1:9" ht="30" customHeight="1" x14ac:dyDescent="0.5">
      <c r="B13" s="94" t="s">
        <v>29</v>
      </c>
      <c r="C13" s="87" t="s">
        <v>225</v>
      </c>
      <c r="D13" s="87"/>
      <c r="E13" s="87"/>
      <c r="F13" s="87"/>
      <c r="G13" s="87"/>
      <c r="H13" s="95"/>
    </row>
    <row r="14" spans="1:9" ht="30" customHeight="1" x14ac:dyDescent="0.5">
      <c r="B14" s="94" t="s">
        <v>30</v>
      </c>
      <c r="C14" s="87" t="s">
        <v>720</v>
      </c>
      <c r="D14" s="87"/>
      <c r="E14" s="87"/>
      <c r="F14" s="87"/>
      <c r="G14" s="87"/>
      <c r="H14" s="95"/>
    </row>
    <row r="15" spans="1:9" ht="30" customHeight="1" x14ac:dyDescent="0.5">
      <c r="B15" s="94" t="s">
        <v>31</v>
      </c>
      <c r="C15" s="87" t="s">
        <v>162</v>
      </c>
      <c r="D15" s="87"/>
      <c r="E15" s="87"/>
      <c r="F15" s="87"/>
      <c r="G15" s="87"/>
      <c r="H15" s="95"/>
    </row>
    <row r="16" spans="1:9" ht="21.6" customHeight="1" x14ac:dyDescent="0.45">
      <c r="B16" s="96" t="s">
        <v>26</v>
      </c>
      <c r="C16" s="72" t="s">
        <v>20</v>
      </c>
      <c r="D16" s="97"/>
      <c r="E16" s="97"/>
      <c r="F16" s="97"/>
      <c r="G16" s="97"/>
      <c r="H16" s="95"/>
    </row>
    <row r="17" spans="2:9" ht="30" customHeight="1" x14ac:dyDescent="0.5">
      <c r="B17" s="94" t="s">
        <v>32</v>
      </c>
      <c r="C17" s="87" t="s">
        <v>721</v>
      </c>
      <c r="D17" s="87"/>
      <c r="E17" s="98"/>
      <c r="F17" s="98"/>
      <c r="G17" s="99"/>
      <c r="H17" s="100"/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>
        <v>46</v>
      </c>
      <c r="D20" s="109"/>
      <c r="E20" s="109"/>
      <c r="F20" s="109"/>
      <c r="G20" s="109"/>
      <c r="H20" s="100"/>
    </row>
    <row r="21" spans="2:9" ht="30" customHeight="1" x14ac:dyDescent="0.5">
      <c r="B21" s="108">
        <v>101</v>
      </c>
      <c r="C21" s="90">
        <v>35</v>
      </c>
      <c r="D21" s="109"/>
      <c r="E21" s="109"/>
      <c r="F21" s="109"/>
      <c r="G21" s="109"/>
      <c r="H21" s="100"/>
    </row>
    <row r="22" spans="2:9" ht="30" customHeight="1" x14ac:dyDescent="0.5">
      <c r="B22" s="108">
        <v>200</v>
      </c>
      <c r="C22" s="90">
        <v>46</v>
      </c>
      <c r="D22" s="109"/>
      <c r="E22" s="109"/>
      <c r="F22" s="109"/>
      <c r="G22" s="110"/>
      <c r="H22" s="100"/>
    </row>
    <row r="23" spans="2:9" ht="30" customHeight="1" x14ac:dyDescent="0.5">
      <c r="B23" s="108">
        <v>201</v>
      </c>
      <c r="C23" s="90">
        <v>28</v>
      </c>
      <c r="D23" s="109"/>
      <c r="E23" s="109"/>
      <c r="F23" s="109"/>
      <c r="G23" s="110"/>
      <c r="H23" s="100"/>
    </row>
    <row r="24" spans="2:9" ht="30" customHeight="1" x14ac:dyDescent="0.5">
      <c r="B24" s="108">
        <v>308</v>
      </c>
      <c r="C24" s="90">
        <v>9</v>
      </c>
      <c r="D24" s="109"/>
      <c r="E24" s="109"/>
      <c r="F24" s="109"/>
      <c r="G24" s="110"/>
      <c r="H24" s="100"/>
    </row>
    <row r="25" spans="2:9" ht="30" customHeight="1" x14ac:dyDescent="0.5">
      <c r="B25" s="111" t="s">
        <v>37</v>
      </c>
      <c r="C25" s="90">
        <v>0</v>
      </c>
      <c r="D25" s="109"/>
      <c r="E25" s="109"/>
      <c r="F25" s="109"/>
      <c r="G25" s="110"/>
      <c r="H25" s="100"/>
    </row>
    <row r="26" spans="2:9" ht="30" customHeight="1" thickBot="1" x14ac:dyDescent="0.55000000000000004">
      <c r="B26" s="112" t="s">
        <v>38</v>
      </c>
      <c r="C26" s="113">
        <v>0</v>
      </c>
      <c r="D26" s="114"/>
      <c r="E26" s="114"/>
      <c r="F26" s="114"/>
      <c r="G26" s="115"/>
      <c r="H26" s="100"/>
    </row>
    <row r="27" spans="2:9" ht="21.6" customHeight="1" thickTop="1" thickBot="1" x14ac:dyDescent="0.5">
      <c r="B27" s="116" t="s">
        <v>39</v>
      </c>
      <c r="C27" s="117">
        <f>SUM(C20:C26)</f>
        <v>164</v>
      </c>
      <c r="D27" s="117">
        <f>SUM(D20:D26)</f>
        <v>0</v>
      </c>
      <c r="E27" s="117">
        <f>SUM(E20:E26)</f>
        <v>0</v>
      </c>
      <c r="F27" s="117">
        <f>SUM(F20:F26)</f>
        <v>0</v>
      </c>
      <c r="G27" s="118">
        <f>SUM(G20:G26)</f>
        <v>0</v>
      </c>
      <c r="H27" s="100"/>
    </row>
    <row r="28" spans="2:9" ht="21.6" customHeight="1" x14ac:dyDescent="0.45">
      <c r="B28" s="116" t="s">
        <v>40</v>
      </c>
      <c r="C28" s="117">
        <f>C27</f>
        <v>164</v>
      </c>
      <c r="D28" s="117">
        <f>D27+C28</f>
        <v>164</v>
      </c>
      <c r="E28" s="117">
        <f>E27+D28</f>
        <v>164</v>
      </c>
      <c r="F28" s="117">
        <f>F27+E28</f>
        <v>164</v>
      </c>
      <c r="G28" s="118">
        <f>G27+F28</f>
        <v>164</v>
      </c>
      <c r="H28" s="100"/>
    </row>
    <row r="29" spans="2:9" ht="21.6" customHeight="1" x14ac:dyDescent="0.4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x14ac:dyDescent="0.4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ht="21.6" customHeight="1" x14ac:dyDescent="0.3">
      <c r="B33" s="124" t="s">
        <v>45</v>
      </c>
      <c r="C33" t="s">
        <v>46</v>
      </c>
      <c r="D33" t="s">
        <v>47</v>
      </c>
      <c r="H33" s="100"/>
    </row>
    <row r="34" spans="2:8" ht="21.6" customHeight="1" x14ac:dyDescent="0.4">
      <c r="B34" s="125" t="s">
        <v>48</v>
      </c>
      <c r="C34" s="126" t="s">
        <v>70</v>
      </c>
      <c r="D34" s="126"/>
      <c r="E34" s="126"/>
      <c r="F34" s="126"/>
      <c r="G34" s="126"/>
      <c r="H34" s="127"/>
    </row>
    <row r="35" spans="2:8" ht="21.6" customHeight="1" x14ac:dyDescent="0.4">
      <c r="B35" s="125" t="s">
        <v>49</v>
      </c>
      <c r="C35" s="126" t="s">
        <v>71</v>
      </c>
      <c r="D35" s="126"/>
      <c r="E35" s="126"/>
      <c r="F35" s="126"/>
      <c r="G35" s="126"/>
      <c r="H35" s="127"/>
    </row>
    <row r="36" spans="2:8" ht="21.6" customHeight="1" x14ac:dyDescent="0.4">
      <c r="B36" s="125" t="s">
        <v>50</v>
      </c>
      <c r="C36" s="126" t="s">
        <v>72</v>
      </c>
      <c r="D36" s="126"/>
      <c r="E36" s="126"/>
      <c r="F36" s="126"/>
      <c r="G36" s="126"/>
      <c r="H36" s="127"/>
    </row>
    <row r="37" spans="2:8" ht="21.6" customHeight="1" x14ac:dyDescent="0.4">
      <c r="B37" s="125"/>
      <c r="C37" s="126"/>
      <c r="D37" s="126"/>
      <c r="E37" s="126"/>
      <c r="F37" s="126"/>
      <c r="G37" s="128"/>
      <c r="H37" s="127"/>
    </row>
    <row r="38" spans="2:8" ht="21.6" customHeight="1" x14ac:dyDescent="0.4">
      <c r="B38" s="125" t="s">
        <v>51</v>
      </c>
      <c r="C38" s="126" t="s">
        <v>73</v>
      </c>
      <c r="D38" s="126"/>
      <c r="E38" s="126"/>
      <c r="F38" s="126"/>
      <c r="G38" s="126"/>
      <c r="H38" s="127"/>
    </row>
    <row r="39" spans="2:8" ht="21.6" customHeight="1" x14ac:dyDescent="0.4">
      <c r="B39" s="125" t="s">
        <v>52</v>
      </c>
      <c r="C39" s="126" t="s">
        <v>71</v>
      </c>
      <c r="D39" s="126"/>
      <c r="E39" s="126"/>
      <c r="F39" s="126"/>
      <c r="G39" s="126"/>
      <c r="H39" s="127"/>
    </row>
    <row r="40" spans="2:8" ht="21.6" customHeight="1" x14ac:dyDescent="0.4">
      <c r="B40" s="125" t="s">
        <v>53</v>
      </c>
      <c r="C40" s="126" t="s">
        <v>74</v>
      </c>
      <c r="D40" s="126"/>
      <c r="E40" s="126"/>
      <c r="F40" s="126"/>
      <c r="G40" s="126"/>
      <c r="H40" s="127"/>
    </row>
    <row r="41" spans="2:8" ht="21.6" customHeight="1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ht="21.6" customHeight="1" x14ac:dyDescent="0.3">
      <c r="B42" s="122"/>
      <c r="C42" s="106"/>
      <c r="D42" s="106"/>
      <c r="E42" s="106"/>
      <c r="F42" s="106"/>
      <c r="G42" s="106"/>
      <c r="H42" s="127"/>
    </row>
    <row r="43" spans="2:8" ht="21.6" customHeight="1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21.6" customHeight="1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8" ht="21.6" customHeight="1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ht="16.2" customHeight="1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ht="21.6" customHeight="1" x14ac:dyDescent="0.3">
      <c r="B47" s="122"/>
      <c r="C47" s="130"/>
      <c r="D47" s="106"/>
      <c r="E47" s="106"/>
      <c r="F47" s="106"/>
      <c r="G47" s="106"/>
      <c r="H47" s="127"/>
    </row>
    <row r="48" spans="2:8" ht="21.6" customHeight="1" x14ac:dyDescent="0.35">
      <c r="B48" s="134" t="s">
        <v>64</v>
      </c>
      <c r="C48" s="135"/>
      <c r="D48" s="135"/>
      <c r="E48" s="135"/>
      <c r="F48" s="135"/>
      <c r="G48" s="135"/>
      <c r="H48" s="127"/>
    </row>
    <row r="49" spans="2:8" ht="21.6" customHeight="1" x14ac:dyDescent="0.3">
      <c r="B49" s="136" t="s">
        <v>65</v>
      </c>
      <c r="C49" s="137" t="s">
        <v>111</v>
      </c>
      <c r="D49" s="137"/>
      <c r="E49" s="137"/>
      <c r="F49" s="137"/>
      <c r="G49" s="138"/>
      <c r="H49" s="127"/>
    </row>
    <row r="50" spans="2:8" ht="21.6" customHeight="1" x14ac:dyDescent="0.3">
      <c r="B50" s="136" t="s">
        <v>66</v>
      </c>
      <c r="C50" s="139">
        <v>84</v>
      </c>
      <c r="D50" s="139"/>
      <c r="E50" s="139"/>
      <c r="F50" s="139"/>
      <c r="G50" s="140"/>
      <c r="H50" s="127"/>
    </row>
    <row r="51" spans="2:8" ht="21.6" customHeight="1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21.6" customHeight="1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ht="21.6" customHeight="1" x14ac:dyDescent="0.3">
      <c r="B53" s="122"/>
      <c r="C53" s="106"/>
      <c r="D53" s="106"/>
      <c r="E53" s="106"/>
      <c r="F53" s="106"/>
      <c r="G53" s="106"/>
      <c r="H53" s="127"/>
    </row>
    <row r="54" spans="2:8" ht="7.95" customHeight="1" x14ac:dyDescent="0.3">
      <c r="B54" s="143"/>
      <c r="C54" s="144"/>
      <c r="D54" s="144"/>
      <c r="E54" s="144"/>
      <c r="F54" s="144"/>
      <c r="G54" s="144"/>
      <c r="H54" s="145"/>
    </row>
    <row r="55" spans="2:8" ht="12.75" customHeight="1" x14ac:dyDescent="0.3"/>
    <row r="56" spans="2:8" ht="12.75" customHeight="1" x14ac:dyDescent="0.3"/>
    <row r="57" spans="2:8" ht="12.75" customHeight="1" x14ac:dyDescent="0.3"/>
    <row r="58" spans="2:8" ht="12.75" customHeight="1" x14ac:dyDescent="0.3"/>
    <row r="59" spans="2:8" ht="12.75" customHeight="1" x14ac:dyDescent="0.3"/>
    <row r="60" spans="2:8" ht="12.75" customHeight="1" x14ac:dyDescent="0.3"/>
    <row r="61" spans="2:8" ht="12.75" customHeight="1" x14ac:dyDescent="0.3"/>
    <row r="62" spans="2:8" ht="12.75" customHeight="1" x14ac:dyDescent="0.3"/>
    <row r="63" spans="2:8" ht="12.75" customHeight="1" x14ac:dyDescent="0.3"/>
  </sheetData>
  <mergeCells count="2">
    <mergeCell ref="B1:H1"/>
    <mergeCell ref="E2:F2"/>
  </mergeCells>
  <dataValidations disablePrompts="1" count="6">
    <dataValidation type="list" operator="equal" allowBlank="1" showErrorMessage="1" sqref="C8:G8" xr:uid="{00000000-0002-0000-1800-000000000000}">
      <formula1>"17,,399,671,1681,1640"</formula1>
      <formula2>0</formula2>
    </dataValidation>
    <dataValidation type="list" operator="equal" allowBlank="1" showErrorMessage="1" sqref="C36:G36" xr:uid="{00000000-0002-0000-1800-000001000000}">
      <formula1>"Donald Marshall,Charles Stirewalt,Chris Tilley,John Tredway,Victor Varney"</formula1>
      <formula2>0</formula2>
    </dataValidation>
    <dataValidation type="list" operator="equal" allowBlank="1" showErrorMessage="1" sqref="C35:G35" xr:uid="{00000000-0002-0000-1800-000002000000}">
      <formula1>"Harold Boettcher,Gene Ezzell,Rob Grau,Roger Koss,Gray Lackey,Michael S MacLean,Joe Mills,John F Morck,Ray Albers"</formula1>
      <formula2>0</formula2>
    </dataValidation>
    <dataValidation type="list" operator="equal" allowBlank="1" showErrorMessage="1" sqref="C34:G34" xr:uid="{00000000-0002-0000-1800-000003000000}">
      <formula1>"Ted Dunn,Richard Gray,Billy Rueckert"</formula1>
      <formula2>0</formula2>
    </dataValidation>
    <dataValidation type="list" operator="equal" allowBlank="1" showErrorMessage="1" sqref="C38:G38" xr:uid="{00000000-0002-0000-1800-000004000000}">
      <formula1>"Chris R Boli,Jay Horn"</formula1>
      <formula2>0</formula2>
    </dataValidation>
    <dataValidation type="list" operator="equal" allowBlank="1" showErrorMessage="1" sqref="C39:G40" xr:uid="{00000000-0002-0000-1800-000005000000}">
      <formula1>"Dennis Winchell,Harold Boettcher,Rob Grau,Joe Mills,John Morck,Brandt Wilkus,Chris Tilley,Charles Stirewalt,Victor Varney,Nick Conner,Richard Gray,John Tredway,Donald Marshall"</formula1>
      <formula2>0</formula2>
    </dataValidation>
  </dataValidations>
  <pageMargins left="0.78749999999999998" right="0.78749999999999998" top="1.05277777777778" bottom="1.05277777777778" header="0.78749999999999998" footer="0.78749999999999998"/>
  <pageSetup scale="51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I54"/>
  <sheetViews>
    <sheetView topLeftCell="A21" zoomScale="62" zoomScaleNormal="62" workbookViewId="0">
      <selection activeCell="C44" sqref="C44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72">
        <v>44391</v>
      </c>
      <c r="F2" s="372"/>
      <c r="G2" s="64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">
      <c r="B4" s="73"/>
      <c r="C4" s="74"/>
      <c r="D4" s="75"/>
      <c r="E4" s="146"/>
      <c r="F4" s="76"/>
      <c r="G4" s="147"/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0.43784722222222222</v>
      </c>
      <c r="D6" s="84" t="str">
        <f>IF(D7=0," ",TIMEVALUE(LEFT(D7,2)&amp;":"&amp;MID(D7,3,2)&amp;":"&amp;RIGHT(D7,2)))</f>
        <v xml:space="preserve"> </v>
      </c>
      <c r="E6" s="84" t="str">
        <f>IF(E7=0," ",TIMEVALUE(LEFT(E7,2)&amp;":"&amp;MID(E7,3,2)&amp;":"&amp;RIGHT(E7,2)))</f>
        <v xml:space="preserve"> </v>
      </c>
      <c r="F6" s="84" t="str">
        <f>IF(F7=0," ",TIMEVALUE(LEFT(F7,2)&amp;":"&amp;MID(F7,3,2)&amp;":"&amp;RIGHT(F7,2)))</f>
        <v xml:space="preserve"> </v>
      </c>
      <c r="G6" s="84" t="str">
        <f>IF(G7=0," ",TIMEVALUE(LEFT(G7,2)&amp;":"&amp;MID(G7,3,2)&amp;":"&amp;RIGHT(G7,2)))</f>
        <v xml:space="preserve"> </v>
      </c>
      <c r="H6" s="85"/>
      <c r="I6" s="82"/>
    </row>
    <row r="7" spans="1:9" ht="21.6" customHeight="1" x14ac:dyDescent="0.5">
      <c r="B7" s="86" t="s">
        <v>23</v>
      </c>
      <c r="C7" s="87" t="s">
        <v>69</v>
      </c>
      <c r="D7" s="87"/>
      <c r="E7" s="87"/>
      <c r="F7" s="87"/>
      <c r="G7" s="87"/>
      <c r="H7" s="88"/>
    </row>
    <row r="8" spans="1:9" ht="21.6" customHeight="1" x14ac:dyDescent="0.5">
      <c r="B8" s="89" t="s">
        <v>24</v>
      </c>
      <c r="C8" s="90">
        <v>399</v>
      </c>
      <c r="D8" s="90"/>
      <c r="E8" s="90"/>
      <c r="F8" s="90"/>
      <c r="G8" s="90"/>
      <c r="H8" s="88"/>
    </row>
    <row r="9" spans="1:9" ht="21.6" customHeight="1" x14ac:dyDescent="0.45">
      <c r="B9" s="91"/>
      <c r="C9" s="92"/>
      <c r="D9" s="92"/>
      <c r="E9" s="92"/>
      <c r="F9" s="92"/>
      <c r="G9" s="92"/>
      <c r="H9" s="93"/>
    </row>
    <row r="10" spans="1:9" ht="30" customHeight="1" x14ac:dyDescent="0.5">
      <c r="B10" s="94" t="s">
        <v>25</v>
      </c>
      <c r="C10" s="87" t="s">
        <v>75</v>
      </c>
      <c r="D10" s="87"/>
      <c r="E10" s="87"/>
      <c r="F10" s="87"/>
      <c r="G10" s="87"/>
      <c r="H10" s="95"/>
    </row>
    <row r="11" spans="1:9" ht="21.6" customHeight="1" x14ac:dyDescent="0.45">
      <c r="B11" s="96" t="s">
        <v>26</v>
      </c>
      <c r="C11" s="72" t="s">
        <v>20</v>
      </c>
      <c r="D11" s="97"/>
      <c r="E11" s="97"/>
      <c r="F11" s="97"/>
      <c r="G11" s="97"/>
      <c r="H11" s="95"/>
    </row>
    <row r="12" spans="1:9" ht="30" customHeight="1" x14ac:dyDescent="0.5">
      <c r="B12" s="94" t="s">
        <v>27</v>
      </c>
      <c r="C12" s="87" t="s">
        <v>76</v>
      </c>
      <c r="D12" s="87"/>
      <c r="E12" s="87"/>
      <c r="F12" s="87"/>
      <c r="G12" s="87"/>
      <c r="H12" s="95" t="s">
        <v>28</v>
      </c>
    </row>
    <row r="13" spans="1:9" ht="30" customHeight="1" x14ac:dyDescent="0.5">
      <c r="B13" s="94" t="s">
        <v>29</v>
      </c>
      <c r="C13" s="87" t="s">
        <v>77</v>
      </c>
      <c r="D13" s="87"/>
      <c r="E13" s="87"/>
      <c r="F13" s="87"/>
      <c r="G13" s="87"/>
      <c r="H13" s="95"/>
    </row>
    <row r="14" spans="1:9" ht="30" customHeight="1" x14ac:dyDescent="0.5">
      <c r="B14" s="94" t="s">
        <v>30</v>
      </c>
      <c r="C14" s="87" t="s">
        <v>78</v>
      </c>
      <c r="D14" s="87"/>
      <c r="E14" s="87"/>
      <c r="F14" s="87"/>
      <c r="G14" s="87"/>
      <c r="H14" s="95"/>
    </row>
    <row r="15" spans="1:9" ht="30" customHeight="1" x14ac:dyDescent="0.5">
      <c r="B15" s="94" t="s">
        <v>31</v>
      </c>
      <c r="C15" s="87" t="s">
        <v>79</v>
      </c>
      <c r="D15" s="87"/>
      <c r="E15" s="87"/>
      <c r="F15" s="87"/>
      <c r="G15" s="87"/>
      <c r="H15" s="95"/>
    </row>
    <row r="16" spans="1:9" ht="21.6" customHeight="1" x14ac:dyDescent="0.45">
      <c r="B16" s="96" t="s">
        <v>26</v>
      </c>
      <c r="C16" s="72" t="s">
        <v>20</v>
      </c>
      <c r="D16" s="97"/>
      <c r="E16" s="97"/>
      <c r="F16" s="97"/>
      <c r="G16" s="97"/>
      <c r="H16" s="95"/>
    </row>
    <row r="17" spans="2:9" ht="30" customHeight="1" x14ac:dyDescent="0.5">
      <c r="B17" s="94" t="s">
        <v>32</v>
      </c>
      <c r="C17" s="87" t="s">
        <v>80</v>
      </c>
      <c r="D17" s="87"/>
      <c r="E17" s="98"/>
      <c r="F17" s="98"/>
      <c r="G17" s="99"/>
      <c r="H17" s="100"/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>
        <v>52</v>
      </c>
      <c r="D20" s="109"/>
      <c r="E20" s="109"/>
      <c r="F20" s="109"/>
      <c r="G20" s="109"/>
      <c r="H20" s="100"/>
    </row>
    <row r="21" spans="2:9" ht="30" customHeight="1" x14ac:dyDescent="0.5">
      <c r="B21" s="108">
        <v>101</v>
      </c>
      <c r="C21" s="90">
        <v>56</v>
      </c>
      <c r="D21" s="109"/>
      <c r="E21" s="109"/>
      <c r="F21" s="109"/>
      <c r="G21" s="109"/>
      <c r="H21" s="100"/>
    </row>
    <row r="22" spans="2:9" ht="30" customHeight="1" x14ac:dyDescent="0.5">
      <c r="B22" s="108">
        <v>200</v>
      </c>
      <c r="C22" s="90">
        <v>56</v>
      </c>
      <c r="D22" s="109"/>
      <c r="E22" s="109"/>
      <c r="F22" s="109"/>
      <c r="G22" s="110"/>
      <c r="H22" s="100"/>
    </row>
    <row r="23" spans="2:9" ht="30" customHeight="1" x14ac:dyDescent="0.5">
      <c r="B23" s="108">
        <v>201</v>
      </c>
      <c r="C23" s="90">
        <v>68</v>
      </c>
      <c r="D23" s="109"/>
      <c r="E23" s="109"/>
      <c r="F23" s="109"/>
      <c r="G23" s="110"/>
      <c r="H23" s="100"/>
    </row>
    <row r="24" spans="2:9" ht="30" customHeight="1" x14ac:dyDescent="0.5">
      <c r="B24" s="108">
        <v>308</v>
      </c>
      <c r="C24" s="90">
        <v>22</v>
      </c>
      <c r="D24" s="109"/>
      <c r="E24" s="109"/>
      <c r="F24" s="109"/>
      <c r="G24" s="110"/>
      <c r="H24" s="100"/>
    </row>
    <row r="25" spans="2:9" ht="30" customHeight="1" x14ac:dyDescent="0.5">
      <c r="B25" s="111" t="s">
        <v>37</v>
      </c>
      <c r="C25" s="90">
        <v>0</v>
      </c>
      <c r="D25" s="109"/>
      <c r="E25" s="109"/>
      <c r="F25" s="109"/>
      <c r="G25" s="110"/>
      <c r="H25" s="100"/>
    </row>
    <row r="26" spans="2:9" ht="30" customHeight="1" x14ac:dyDescent="0.5">
      <c r="B26" s="112" t="s">
        <v>38</v>
      </c>
      <c r="C26" s="113">
        <v>0</v>
      </c>
      <c r="D26" s="114"/>
      <c r="E26" s="114"/>
      <c r="F26" s="114"/>
      <c r="G26" s="115"/>
      <c r="H26" s="100"/>
    </row>
    <row r="27" spans="2:9" ht="21.6" customHeight="1" x14ac:dyDescent="0.45">
      <c r="B27" s="116" t="s">
        <v>39</v>
      </c>
      <c r="C27" s="117">
        <f>SUM(C20:C26)</f>
        <v>254</v>
      </c>
      <c r="D27" s="117">
        <f>SUM(D20:D26)</f>
        <v>0</v>
      </c>
      <c r="E27" s="117">
        <f>SUM(E20:E26)</f>
        <v>0</v>
      </c>
      <c r="F27" s="117">
        <f>SUM(F20:F26)</f>
        <v>0</v>
      </c>
      <c r="G27" s="118">
        <f>SUM(G20:G26)</f>
        <v>0</v>
      </c>
      <c r="H27" s="100"/>
    </row>
    <row r="28" spans="2:9" ht="21.6" customHeight="1" x14ac:dyDescent="0.45">
      <c r="B28" s="116" t="s">
        <v>40</v>
      </c>
      <c r="C28" s="117">
        <f>C27</f>
        <v>254</v>
      </c>
      <c r="D28" s="117">
        <f>D27+C28</f>
        <v>254</v>
      </c>
      <c r="E28" s="117">
        <f>E27+D28</f>
        <v>254</v>
      </c>
      <c r="F28" s="117">
        <f>F27+E28</f>
        <v>254</v>
      </c>
      <c r="G28" s="118">
        <f>G27+F28</f>
        <v>254</v>
      </c>
      <c r="H28" s="100"/>
    </row>
    <row r="29" spans="2:9" ht="21.6" customHeight="1" x14ac:dyDescent="0.4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x14ac:dyDescent="0.4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x14ac:dyDescent="0.3">
      <c r="B33" s="124" t="s">
        <v>45</v>
      </c>
      <c r="C33" t="s">
        <v>46</v>
      </c>
      <c r="D33" t="s">
        <v>47</v>
      </c>
      <c r="H33" s="100"/>
    </row>
    <row r="34" spans="2:8" ht="19.8" x14ac:dyDescent="0.4">
      <c r="B34" s="125" t="s">
        <v>48</v>
      </c>
      <c r="C34" s="148" t="s">
        <v>70</v>
      </c>
      <c r="D34" s="148"/>
      <c r="E34" s="148"/>
      <c r="F34" s="148"/>
      <c r="G34" s="148"/>
      <c r="H34" s="127"/>
    </row>
    <row r="35" spans="2:8" ht="19.8" x14ac:dyDescent="0.4">
      <c r="B35" s="125" t="s">
        <v>49</v>
      </c>
      <c r="C35" s="148" t="s">
        <v>71</v>
      </c>
      <c r="D35" s="148"/>
      <c r="E35" s="148"/>
      <c r="F35" s="148"/>
      <c r="G35" s="148"/>
      <c r="H35" s="127"/>
    </row>
    <row r="36" spans="2:8" ht="19.8" x14ac:dyDescent="0.4">
      <c r="B36" s="125" t="s">
        <v>50</v>
      </c>
      <c r="C36" s="148" t="s">
        <v>81</v>
      </c>
      <c r="D36" s="148"/>
      <c r="E36" s="148"/>
      <c r="F36" s="148"/>
      <c r="G36" s="148"/>
      <c r="H36" s="127"/>
    </row>
    <row r="37" spans="2:8" ht="19.8" x14ac:dyDescent="0.4">
      <c r="B37" s="125"/>
      <c r="C37" s="126"/>
      <c r="D37" s="126"/>
      <c r="E37" s="126"/>
      <c r="F37" s="126"/>
      <c r="G37" s="128"/>
      <c r="H37" s="127"/>
    </row>
    <row r="38" spans="2:8" ht="19.8" x14ac:dyDescent="0.4">
      <c r="B38" s="125" t="s">
        <v>51</v>
      </c>
      <c r="C38" s="148" t="s">
        <v>82</v>
      </c>
      <c r="D38" s="148"/>
      <c r="E38" s="148"/>
      <c r="F38" s="148"/>
      <c r="G38" s="148"/>
      <c r="H38" s="127"/>
    </row>
    <row r="39" spans="2:8" ht="19.8" x14ac:dyDescent="0.4">
      <c r="B39" s="125" t="s">
        <v>52</v>
      </c>
      <c r="C39" s="148" t="s">
        <v>83</v>
      </c>
      <c r="D39" s="148"/>
      <c r="E39" s="148"/>
      <c r="F39" s="148"/>
      <c r="G39" s="148"/>
      <c r="H39" s="127"/>
    </row>
    <row r="40" spans="2:8" ht="19.8" x14ac:dyDescent="0.4">
      <c r="B40" s="125" t="s">
        <v>53</v>
      </c>
      <c r="C40" s="148"/>
      <c r="D40" s="148"/>
      <c r="E40" s="148"/>
      <c r="F40" s="148"/>
      <c r="G40" s="148"/>
      <c r="H40" s="127"/>
    </row>
    <row r="41" spans="2:8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x14ac:dyDescent="0.3">
      <c r="B42" s="122"/>
      <c r="C42" s="106"/>
      <c r="D42" s="106"/>
      <c r="E42" s="106"/>
      <c r="F42" s="106"/>
      <c r="G42" s="106"/>
      <c r="H42" s="127"/>
    </row>
    <row r="43" spans="2:8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15.6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8" ht="15.6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x14ac:dyDescent="0.3">
      <c r="B47" s="122"/>
      <c r="C47" s="130"/>
      <c r="D47" s="106"/>
      <c r="E47" s="106"/>
      <c r="F47" s="106"/>
      <c r="G47" s="106"/>
      <c r="H47" s="127"/>
    </row>
    <row r="48" spans="2:8" ht="18" x14ac:dyDescent="0.35">
      <c r="B48" s="134" t="s">
        <v>64</v>
      </c>
      <c r="C48" s="135"/>
      <c r="D48" s="135"/>
      <c r="E48" s="135"/>
      <c r="F48" s="135"/>
      <c r="G48" s="135"/>
      <c r="H48" s="127"/>
    </row>
    <row r="49" spans="2:8" ht="15.6" x14ac:dyDescent="0.3">
      <c r="B49" s="136" t="s">
        <v>65</v>
      </c>
      <c r="C49" s="137" t="s">
        <v>84</v>
      </c>
      <c r="D49" s="137"/>
      <c r="E49" s="137"/>
      <c r="F49" s="137"/>
      <c r="G49" s="138"/>
      <c r="H49" s="127"/>
    </row>
    <row r="50" spans="2:8" ht="15.6" x14ac:dyDescent="0.3">
      <c r="B50" s="136" t="s">
        <v>66</v>
      </c>
      <c r="C50" s="139">
        <v>80</v>
      </c>
      <c r="D50" s="139"/>
      <c r="E50" s="139"/>
      <c r="F50" s="139"/>
      <c r="G50" s="140"/>
      <c r="H50" s="127"/>
    </row>
    <row r="51" spans="2:8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x14ac:dyDescent="0.3">
      <c r="B53" s="122"/>
      <c r="C53" s="106"/>
      <c r="D53" s="106"/>
      <c r="E53" s="106"/>
      <c r="F53" s="106"/>
      <c r="G53" s="106"/>
      <c r="H53" s="127"/>
    </row>
    <row r="54" spans="2:8" x14ac:dyDescent="0.3">
      <c r="B54" s="143"/>
      <c r="C54" s="144"/>
      <c r="D54" s="144"/>
      <c r="E54" s="144"/>
      <c r="F54" s="144"/>
      <c r="G54" s="144"/>
      <c r="H54" s="145"/>
    </row>
  </sheetData>
  <mergeCells count="2">
    <mergeCell ref="B1:H1"/>
    <mergeCell ref="E2:F2"/>
  </mergeCells>
  <dataValidations count="6">
    <dataValidation type="list" operator="equal" allowBlank="1" showErrorMessage="1" sqref="C39:G40" xr:uid="{00000000-0002-0000-1900-000000000000}">
      <formula1>"Dennis Winchell,Harold Boettcher,Rob Grau,Joe Mills,John Morck,Brandt Wilkus,Chris Tilley,Charles Stirewalt,Victor Varney,Nick Conner,Richard Gray,John Tredway,Donald Marshall"</formula1>
      <formula2>0</formula2>
    </dataValidation>
    <dataValidation type="list" operator="equal" allowBlank="1" showErrorMessage="1" sqref="C38:G38" xr:uid="{00000000-0002-0000-1900-000001000000}">
      <formula1>"Chris R Boli,Jay Horn"</formula1>
      <formula2>0</formula2>
    </dataValidation>
    <dataValidation type="list" operator="equal" allowBlank="1" showErrorMessage="1" sqref="C34:G34" xr:uid="{00000000-0002-0000-1900-000002000000}">
      <formula1>"Ted Dunn,Richard Gray,Billy Rueckert"</formula1>
      <formula2>0</formula2>
    </dataValidation>
    <dataValidation type="list" operator="equal" allowBlank="1" showErrorMessage="1" sqref="C35:G35" xr:uid="{00000000-0002-0000-1900-000003000000}">
      <formula1>"Harold Boettcher,Gene Ezzell,Rob Grau,Roger Koss,Gray Lackey,Michael S MacLean,Joe Mills,John F Morck,Ray Albers"</formula1>
      <formula2>0</formula2>
    </dataValidation>
    <dataValidation type="list" operator="equal" allowBlank="1" showErrorMessage="1" sqref="C36:G36" xr:uid="{00000000-0002-0000-1900-000004000000}">
      <formula1>"Donald Marshall,Charles Stirewalt,Chris Tilley,John Tredway,Victor Varney"</formula1>
      <formula2>0</formula2>
    </dataValidation>
    <dataValidation type="list" operator="equal" allowBlank="1" showErrorMessage="1" sqref="C8:G8" xr:uid="{00000000-0002-0000-1900-000005000000}">
      <formula1>"17,,399,671,1681,1640"</formula1>
      <formula2>0</formula2>
    </dataValidation>
  </dataValidations>
  <pageMargins left="0.25" right="0.25" top="0.75" bottom="0.75" header="0.51180555555555496" footer="0.51180555555555496"/>
  <pageSetup scale="58" firstPageNumber="0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I54"/>
  <sheetViews>
    <sheetView zoomScale="60" zoomScaleNormal="60" workbookViewId="0">
      <selection activeCell="F17" sqref="F17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72">
        <v>44388</v>
      </c>
      <c r="F2" s="372"/>
      <c r="G2" s="64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">
      <c r="B4" s="73"/>
      <c r="C4" s="74"/>
      <c r="D4" s="75"/>
      <c r="E4" s="146"/>
      <c r="F4" s="76"/>
      <c r="G4" s="147"/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0.45833333333333331</v>
      </c>
      <c r="D6" s="84">
        <f>IF(D7=0," ",TIMEVALUE(LEFT(D7,2)&amp;":"&amp;MID(D7,3,2)&amp;":"&amp;RIGHT(D7,2)))</f>
        <v>0.52118055555555554</v>
      </c>
      <c r="E6" s="84">
        <f>IF(E7=0," ",TIMEVALUE(LEFT(E7,2)&amp;":"&amp;MID(E7,3,2)&amp;":"&amp;RIGHT(E7,2)))</f>
        <v>0.58333333333333337</v>
      </c>
      <c r="F6" s="84" t="str">
        <f>IF(F7=0," ",TIMEVALUE(LEFT(F7,2)&amp;":"&amp;MID(F7,3,2)&amp;":"&amp;RIGHT(F7,2)))</f>
        <v xml:space="preserve"> </v>
      </c>
      <c r="G6" s="84" t="str">
        <f>IF(G7=0," ",TIMEVALUE(LEFT(G7,2)&amp;":"&amp;MID(G7,3,2)&amp;":"&amp;RIGHT(G7,2)))</f>
        <v xml:space="preserve"> </v>
      </c>
      <c r="H6" s="85"/>
      <c r="I6" s="82"/>
    </row>
    <row r="7" spans="1:9" ht="21.6" customHeight="1" x14ac:dyDescent="0.5">
      <c r="B7" s="86" t="s">
        <v>23</v>
      </c>
      <c r="C7" s="87" t="s">
        <v>85</v>
      </c>
      <c r="D7" s="87" t="s">
        <v>86</v>
      </c>
      <c r="E7" s="87" t="s">
        <v>87</v>
      </c>
      <c r="F7" s="87"/>
      <c r="G7" s="87"/>
      <c r="H7" s="88"/>
    </row>
    <row r="8" spans="1:9" ht="21.6" customHeight="1" x14ac:dyDescent="0.5">
      <c r="B8" s="89" t="s">
        <v>24</v>
      </c>
      <c r="C8" s="90">
        <v>671</v>
      </c>
      <c r="D8" s="90">
        <v>399</v>
      </c>
      <c r="E8" s="90">
        <v>671</v>
      </c>
      <c r="F8" s="90"/>
      <c r="G8" s="90"/>
      <c r="H8" s="88"/>
    </row>
    <row r="9" spans="1:9" ht="21.6" customHeight="1" x14ac:dyDescent="0.45">
      <c r="B9" s="91"/>
      <c r="C9" s="92"/>
      <c r="D9" s="92"/>
      <c r="E9" s="92"/>
      <c r="F9" s="92"/>
      <c r="G9" s="92"/>
      <c r="H9" s="93"/>
    </row>
    <row r="10" spans="1:9" ht="30" customHeight="1" x14ac:dyDescent="0.5">
      <c r="B10" s="94" t="s">
        <v>25</v>
      </c>
      <c r="C10" s="87" t="s">
        <v>88</v>
      </c>
      <c r="D10" s="87" t="s">
        <v>89</v>
      </c>
      <c r="E10" s="87" t="s">
        <v>90</v>
      </c>
      <c r="F10" s="87"/>
      <c r="G10" s="87"/>
      <c r="H10" s="95"/>
    </row>
    <row r="11" spans="1:9" ht="21.6" customHeight="1" x14ac:dyDescent="0.45">
      <c r="B11" s="96" t="s">
        <v>26</v>
      </c>
      <c r="C11" s="97" t="s">
        <v>20</v>
      </c>
      <c r="D11" s="97" t="s">
        <v>20</v>
      </c>
      <c r="E11" s="97" t="s">
        <v>20</v>
      </c>
      <c r="F11" s="97"/>
      <c r="G11" s="97"/>
      <c r="H11" s="95"/>
    </row>
    <row r="12" spans="1:9" ht="30" customHeight="1" x14ac:dyDescent="0.5">
      <c r="B12" s="94" t="s">
        <v>27</v>
      </c>
      <c r="C12" s="87" t="s">
        <v>91</v>
      </c>
      <c r="D12" s="87" t="s">
        <v>92</v>
      </c>
      <c r="E12" s="87" t="s">
        <v>93</v>
      </c>
      <c r="F12" s="87"/>
      <c r="G12" s="87"/>
      <c r="H12" s="95" t="s">
        <v>28</v>
      </c>
    </row>
    <row r="13" spans="1:9" ht="30" customHeight="1" x14ac:dyDescent="0.5">
      <c r="B13" s="94" t="s">
        <v>29</v>
      </c>
      <c r="C13" s="87" t="s">
        <v>94</v>
      </c>
      <c r="D13" s="87" t="s">
        <v>95</v>
      </c>
      <c r="E13" s="87" t="s">
        <v>96</v>
      </c>
      <c r="F13" s="87"/>
      <c r="G13" s="87"/>
      <c r="H13" s="95"/>
    </row>
    <row r="14" spans="1:9" ht="30" customHeight="1" x14ac:dyDescent="0.5">
      <c r="B14" s="94" t="s">
        <v>30</v>
      </c>
      <c r="C14" s="87" t="s">
        <v>97</v>
      </c>
      <c r="D14" s="87" t="s">
        <v>98</v>
      </c>
      <c r="E14" s="87" t="s">
        <v>99</v>
      </c>
      <c r="F14" s="87"/>
      <c r="G14" s="87"/>
      <c r="H14" s="95"/>
    </row>
    <row r="15" spans="1:9" ht="30" customHeight="1" x14ac:dyDescent="0.5">
      <c r="B15" s="94" t="s">
        <v>31</v>
      </c>
      <c r="C15" s="87" t="s">
        <v>100</v>
      </c>
      <c r="D15" s="87" t="s">
        <v>101</v>
      </c>
      <c r="E15" s="87" t="s">
        <v>102</v>
      </c>
      <c r="F15" s="87"/>
      <c r="G15" s="87"/>
      <c r="H15" s="95"/>
    </row>
    <row r="16" spans="1:9" ht="21.6" customHeight="1" x14ac:dyDescent="0.45">
      <c r="B16" s="96" t="s">
        <v>26</v>
      </c>
      <c r="C16" s="97" t="s">
        <v>20</v>
      </c>
      <c r="D16" s="97" t="s">
        <v>20</v>
      </c>
      <c r="E16" s="97" t="s">
        <v>20</v>
      </c>
      <c r="F16" s="97"/>
      <c r="G16" s="97"/>
      <c r="H16" s="95"/>
    </row>
    <row r="17" spans="2:9" ht="30" customHeight="1" x14ac:dyDescent="0.5">
      <c r="B17" s="94" t="s">
        <v>32</v>
      </c>
      <c r="C17" s="87" t="s">
        <v>103</v>
      </c>
      <c r="D17" s="87" t="s">
        <v>104</v>
      </c>
      <c r="E17" s="98" t="s">
        <v>105</v>
      </c>
      <c r="F17" s="98"/>
      <c r="G17" s="99"/>
      <c r="H17" s="100"/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>
        <v>25</v>
      </c>
      <c r="D20" s="109">
        <v>12</v>
      </c>
      <c r="E20" s="109">
        <v>24</v>
      </c>
      <c r="F20" s="109"/>
      <c r="G20" s="109"/>
      <c r="H20" s="100"/>
    </row>
    <row r="21" spans="2:9" ht="30" customHeight="1" x14ac:dyDescent="0.5">
      <c r="B21" s="108">
        <v>101</v>
      </c>
      <c r="C21" s="90">
        <v>36</v>
      </c>
      <c r="D21" s="109">
        <v>8</v>
      </c>
      <c r="E21" s="109">
        <v>16</v>
      </c>
      <c r="F21" s="109"/>
      <c r="G21" s="109"/>
      <c r="H21" s="100"/>
    </row>
    <row r="22" spans="2:9" ht="30" customHeight="1" x14ac:dyDescent="0.5">
      <c r="B22" s="108">
        <v>200</v>
      </c>
      <c r="C22" s="90">
        <v>39</v>
      </c>
      <c r="D22" s="109">
        <v>12</v>
      </c>
      <c r="E22" s="109">
        <v>33</v>
      </c>
      <c r="F22" s="109"/>
      <c r="G22" s="110"/>
      <c r="H22" s="100"/>
    </row>
    <row r="23" spans="2:9" ht="30" customHeight="1" x14ac:dyDescent="0.5">
      <c r="B23" s="108">
        <v>201</v>
      </c>
      <c r="C23" s="90">
        <v>12</v>
      </c>
      <c r="D23" s="109">
        <v>6</v>
      </c>
      <c r="E23" s="109">
        <v>15</v>
      </c>
      <c r="F23" s="109"/>
      <c r="G23" s="110"/>
      <c r="H23" s="100"/>
    </row>
    <row r="24" spans="2:9" ht="30" customHeight="1" x14ac:dyDescent="0.5">
      <c r="B24" s="108">
        <v>308</v>
      </c>
      <c r="C24" s="90">
        <v>5</v>
      </c>
      <c r="D24" s="109">
        <v>0</v>
      </c>
      <c r="E24" s="109">
        <v>10</v>
      </c>
      <c r="F24" s="109"/>
      <c r="G24" s="110"/>
      <c r="H24" s="100"/>
    </row>
    <row r="25" spans="2:9" ht="30" customHeight="1" x14ac:dyDescent="0.5">
      <c r="B25" s="111" t="s">
        <v>37</v>
      </c>
      <c r="C25" s="90">
        <v>0</v>
      </c>
      <c r="D25" s="109">
        <v>0</v>
      </c>
      <c r="E25" s="109">
        <v>0</v>
      </c>
      <c r="F25" s="109"/>
      <c r="G25" s="110"/>
      <c r="H25" s="100"/>
    </row>
    <row r="26" spans="2:9" ht="30" customHeight="1" x14ac:dyDescent="0.5">
      <c r="B26" s="112" t="s">
        <v>38</v>
      </c>
      <c r="C26" s="113">
        <v>0</v>
      </c>
      <c r="D26" s="114">
        <v>0</v>
      </c>
      <c r="E26" s="114">
        <v>0</v>
      </c>
      <c r="F26" s="114"/>
      <c r="G26" s="115"/>
      <c r="H26" s="100"/>
    </row>
    <row r="27" spans="2:9" ht="21.6" customHeight="1" x14ac:dyDescent="0.45">
      <c r="B27" s="116" t="s">
        <v>39</v>
      </c>
      <c r="C27" s="117">
        <f>SUM(C20:C26)</f>
        <v>117</v>
      </c>
      <c r="D27" s="117">
        <f>SUM(D20:D26)</f>
        <v>38</v>
      </c>
      <c r="E27" s="117">
        <f>SUM(E20:E26)</f>
        <v>98</v>
      </c>
      <c r="F27" s="117">
        <f>SUM(F20:F26)</f>
        <v>0</v>
      </c>
      <c r="G27" s="118">
        <f>SUM(G20:G26)</f>
        <v>0</v>
      </c>
      <c r="H27" s="100"/>
    </row>
    <row r="28" spans="2:9" ht="21.6" customHeight="1" x14ac:dyDescent="0.45">
      <c r="B28" s="116" t="s">
        <v>40</v>
      </c>
      <c r="C28" s="117">
        <f>C27</f>
        <v>117</v>
      </c>
      <c r="D28" s="117">
        <f>D27+C28</f>
        <v>155</v>
      </c>
      <c r="E28" s="117">
        <f>E27+D28</f>
        <v>253</v>
      </c>
      <c r="F28" s="117">
        <f>F27+E28</f>
        <v>253</v>
      </c>
      <c r="G28" s="118">
        <f>G27+F28</f>
        <v>253</v>
      </c>
      <c r="H28" s="100"/>
    </row>
    <row r="29" spans="2:9" ht="21.6" customHeight="1" x14ac:dyDescent="0.4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x14ac:dyDescent="0.4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x14ac:dyDescent="0.3">
      <c r="B33" s="124" t="s">
        <v>45</v>
      </c>
      <c r="C33" t="s">
        <v>46</v>
      </c>
      <c r="D33" t="s">
        <v>47</v>
      </c>
      <c r="H33" s="100"/>
    </row>
    <row r="34" spans="2:8" ht="19.8" x14ac:dyDescent="0.4">
      <c r="B34" s="125" t="s">
        <v>48</v>
      </c>
      <c r="C34" s="148" t="s">
        <v>70</v>
      </c>
      <c r="D34" s="148" t="s">
        <v>70</v>
      </c>
      <c r="E34" s="148" t="s">
        <v>70</v>
      </c>
      <c r="F34" s="148"/>
      <c r="G34" s="148"/>
      <c r="H34" s="127"/>
    </row>
    <row r="35" spans="2:8" ht="19.8" x14ac:dyDescent="0.4">
      <c r="B35" s="125" t="s">
        <v>49</v>
      </c>
      <c r="C35" s="148" t="s">
        <v>106</v>
      </c>
      <c r="D35" s="148" t="s">
        <v>107</v>
      </c>
      <c r="E35" s="148" t="s">
        <v>106</v>
      </c>
      <c r="F35" s="148"/>
      <c r="G35" s="148"/>
      <c r="H35" s="127"/>
    </row>
    <row r="36" spans="2:8" ht="19.8" x14ac:dyDescent="0.4">
      <c r="B36" s="125" t="s">
        <v>50</v>
      </c>
      <c r="C36" s="148" t="s">
        <v>81</v>
      </c>
      <c r="D36" s="148" t="s">
        <v>81</v>
      </c>
      <c r="E36" s="148" t="s">
        <v>81</v>
      </c>
      <c r="F36" s="148"/>
      <c r="G36" s="148"/>
      <c r="H36" s="127"/>
    </row>
    <row r="37" spans="2:8" ht="19.8" x14ac:dyDescent="0.4">
      <c r="B37" s="125"/>
      <c r="C37" s="126"/>
      <c r="D37" s="126"/>
      <c r="E37" s="126"/>
      <c r="F37" s="126"/>
      <c r="G37" s="128"/>
      <c r="H37" s="127"/>
    </row>
    <row r="38" spans="2:8" ht="19.8" x14ac:dyDescent="0.4">
      <c r="B38" s="125" t="s">
        <v>51</v>
      </c>
      <c r="C38" s="148" t="s">
        <v>108</v>
      </c>
      <c r="D38" s="148" t="s">
        <v>108</v>
      </c>
      <c r="E38" s="148" t="s">
        <v>108</v>
      </c>
      <c r="F38" s="148"/>
      <c r="G38" s="148"/>
      <c r="H38" s="127"/>
    </row>
    <row r="39" spans="2:8" ht="19.8" x14ac:dyDescent="0.4">
      <c r="B39" s="125" t="s">
        <v>52</v>
      </c>
      <c r="C39" s="148" t="s">
        <v>83</v>
      </c>
      <c r="D39" s="148" t="s">
        <v>83</v>
      </c>
      <c r="E39" s="148" t="s">
        <v>83</v>
      </c>
      <c r="F39" s="148"/>
      <c r="G39" s="148"/>
      <c r="H39" s="127"/>
    </row>
    <row r="40" spans="2:8" ht="19.8" x14ac:dyDescent="0.4">
      <c r="B40" s="125" t="s">
        <v>53</v>
      </c>
      <c r="C40" s="148" t="s">
        <v>72</v>
      </c>
      <c r="D40" s="148" t="s">
        <v>72</v>
      </c>
      <c r="E40" s="148" t="s">
        <v>72</v>
      </c>
      <c r="F40" s="148"/>
      <c r="G40" s="148"/>
      <c r="H40" s="127"/>
    </row>
    <row r="41" spans="2:8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x14ac:dyDescent="0.3">
      <c r="B42" s="122"/>
      <c r="C42" s="106"/>
      <c r="D42" s="106"/>
      <c r="E42" s="106"/>
      <c r="F42" s="106"/>
      <c r="G42" s="106"/>
      <c r="H42" s="127"/>
    </row>
    <row r="43" spans="2:8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15.6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8" ht="15.6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x14ac:dyDescent="0.3">
      <c r="B47" s="122"/>
      <c r="C47" s="130"/>
      <c r="D47" s="106"/>
      <c r="E47" s="106"/>
      <c r="F47" s="106"/>
      <c r="G47" s="106"/>
      <c r="H47" s="127"/>
    </row>
    <row r="48" spans="2:8" ht="18" x14ac:dyDescent="0.35">
      <c r="B48" s="134" t="s">
        <v>64</v>
      </c>
      <c r="C48" s="135"/>
      <c r="D48" s="135"/>
      <c r="E48" s="135"/>
      <c r="F48" s="135"/>
      <c r="G48" s="135"/>
      <c r="H48" s="127"/>
    </row>
    <row r="49" spans="2:8" ht="15.6" x14ac:dyDescent="0.3">
      <c r="B49" s="136" t="s">
        <v>65</v>
      </c>
      <c r="C49" s="137" t="s">
        <v>109</v>
      </c>
      <c r="D49" s="137" t="s">
        <v>110</v>
      </c>
      <c r="E49" s="137" t="s">
        <v>111</v>
      </c>
      <c r="F49" s="137"/>
      <c r="G49" s="138"/>
      <c r="H49" s="127"/>
    </row>
    <row r="50" spans="2:8" ht="15.6" x14ac:dyDescent="0.3">
      <c r="B50" s="136" t="s">
        <v>66</v>
      </c>
      <c r="C50" s="139">
        <v>82</v>
      </c>
      <c r="D50" s="139">
        <v>87</v>
      </c>
      <c r="E50" s="139">
        <v>91</v>
      </c>
      <c r="F50" s="139"/>
      <c r="G50" s="140"/>
      <c r="H50" s="127"/>
    </row>
    <row r="51" spans="2:8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x14ac:dyDescent="0.3">
      <c r="B53" s="122"/>
      <c r="C53" s="106"/>
      <c r="D53" s="106"/>
      <c r="E53" s="106"/>
      <c r="F53" s="106"/>
      <c r="G53" s="106"/>
      <c r="H53" s="127"/>
    </row>
    <row r="54" spans="2:8" x14ac:dyDescent="0.3">
      <c r="B54" s="143"/>
      <c r="C54" s="144"/>
      <c r="D54" s="144"/>
      <c r="E54" s="144"/>
      <c r="F54" s="144"/>
      <c r="G54" s="144"/>
      <c r="H54" s="145"/>
    </row>
  </sheetData>
  <sheetProtection sheet="1" objects="1" scenarios="1"/>
  <mergeCells count="2">
    <mergeCell ref="B1:H1"/>
    <mergeCell ref="E2:F2"/>
  </mergeCells>
  <dataValidations count="6">
    <dataValidation type="list" operator="equal" allowBlank="1" showErrorMessage="1" sqref="C39:G40" xr:uid="{00000000-0002-0000-1A00-000000000000}">
      <formula1>"Dennis Winchell,Harold Boettcher,Rob Grau,Joe Mills,John Morck,Brandt Wilkus,Chris Tilley,Charles Stirewalt,Victor Varney,Nick Conner,Richard Gray,John Tredway,Donald Marshall"</formula1>
      <formula2>0</formula2>
    </dataValidation>
    <dataValidation type="list" operator="equal" allowBlank="1" showErrorMessage="1" sqref="C38:G38" xr:uid="{00000000-0002-0000-1A00-000001000000}">
      <formula1>"Chris R Boli,Jay Horn"</formula1>
      <formula2>0</formula2>
    </dataValidation>
    <dataValidation type="list" operator="equal" allowBlank="1" showErrorMessage="1" sqref="C34:G34" xr:uid="{00000000-0002-0000-1A00-000002000000}">
      <formula1>"Ted Dunn,Richard Gray,Billy Rueckert"</formula1>
      <formula2>0</formula2>
    </dataValidation>
    <dataValidation type="list" operator="equal" allowBlank="1" showErrorMessage="1" sqref="C35:G35" xr:uid="{00000000-0002-0000-1A00-000003000000}">
      <formula1>"Harold Boettcher,Gene Ezzell,Rob Grau,Roger Koss,Gray Lackey,Michael S MacLean,Joe Mills,John F Morck,Ray Albers"</formula1>
      <formula2>0</formula2>
    </dataValidation>
    <dataValidation type="list" operator="equal" allowBlank="1" showErrorMessage="1" sqref="C36:G36" xr:uid="{00000000-0002-0000-1A00-000004000000}">
      <formula1>"Donald Marshall,Charles Stirewalt,Chris Tilley,John Tredway,Victor Varney"</formula1>
      <formula2>0</formula2>
    </dataValidation>
    <dataValidation type="list" operator="equal" allowBlank="1" showErrorMessage="1" sqref="C8:G8" xr:uid="{00000000-0002-0000-1A00-000005000000}">
      <formula1>"17,,399,671,1681,1640"</formula1>
      <formula2>0</formula2>
    </dataValidation>
  </dataValidations>
  <pageMargins left="0" right="0" top="0" bottom="0" header="0.51180555555555496" footer="0.51180555555555496"/>
  <pageSetup scale="64" firstPageNumber="0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I54"/>
  <sheetViews>
    <sheetView topLeftCell="C1" zoomScale="72" zoomScaleNormal="72" workbookViewId="0">
      <selection activeCell="F36" sqref="F36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74">
        <v>44373</v>
      </c>
      <c r="F2" s="374"/>
      <c r="G2" s="72" t="s">
        <v>20</v>
      </c>
      <c r="H2" s="65" t="s">
        <v>19</v>
      </c>
    </row>
    <row r="3" spans="1:9" ht="9" customHeight="1" x14ac:dyDescent="0.4">
      <c r="B3" s="66"/>
      <c r="C3" s="67"/>
      <c r="D3" s="68"/>
      <c r="E3" s="149"/>
      <c r="F3" s="71"/>
      <c r="G3" s="71"/>
      <c r="H3" s="72" t="s">
        <v>20</v>
      </c>
    </row>
    <row r="4" spans="1:9" ht="21.6" customHeight="1" x14ac:dyDescent="0.4">
      <c r="B4" s="73"/>
      <c r="C4" s="74"/>
      <c r="D4" s="75"/>
      <c r="E4" s="150" t="s">
        <v>112</v>
      </c>
      <c r="F4" s="147"/>
      <c r="G4" s="147"/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0.54166666666666663</v>
      </c>
      <c r="D6" s="84">
        <f>IF(D7=0," ",TIMEVALUE(LEFT(D7,2)&amp;":"&amp;MID(D7,3,2)&amp;":"&amp;RIGHT(D7,2)))</f>
        <v>0.60451388888888891</v>
      </c>
      <c r="E6" s="84">
        <f>IF(E7=0," ",TIMEVALUE(LEFT(E7,2)&amp;":"&amp;MID(E7,3,2)&amp;":"&amp;RIGHT(E7,2)))</f>
        <v>0.66666666666666663</v>
      </c>
      <c r="F6" s="84">
        <f>IF(F7=0," ",TIMEVALUE(LEFT(F7,2)&amp;":"&amp;MID(F7,3,2)&amp;":"&amp;RIGHT(F7,2)))</f>
        <v>0.72951388888888891</v>
      </c>
      <c r="G6" s="84" t="str">
        <f>IF(G7=0," ",TIMEVALUE(LEFT(G7,2)&amp;":"&amp;MID(G7,3,2)&amp;":"&amp;RIGHT(G7,2)))</f>
        <v xml:space="preserve"> </v>
      </c>
      <c r="H6" s="85"/>
      <c r="I6" s="82"/>
    </row>
    <row r="7" spans="1:9" ht="21.6" customHeight="1" x14ac:dyDescent="0.5">
      <c r="B7" s="86" t="s">
        <v>23</v>
      </c>
      <c r="C7" s="87" t="s">
        <v>113</v>
      </c>
      <c r="D7" s="87" t="s">
        <v>114</v>
      </c>
      <c r="E7" s="87" t="s">
        <v>115</v>
      </c>
      <c r="F7" s="87" t="s">
        <v>116</v>
      </c>
      <c r="G7" s="87"/>
      <c r="H7" s="88"/>
    </row>
    <row r="8" spans="1:9" ht="21.6" customHeight="1" x14ac:dyDescent="0.5">
      <c r="B8" s="89" t="s">
        <v>24</v>
      </c>
      <c r="C8" s="90">
        <v>671</v>
      </c>
      <c r="D8" s="90">
        <v>399</v>
      </c>
      <c r="E8" s="90">
        <v>671</v>
      </c>
      <c r="F8" s="90">
        <v>399</v>
      </c>
      <c r="G8" s="90"/>
      <c r="H8" s="88"/>
    </row>
    <row r="9" spans="1:9" ht="21.6" customHeight="1" x14ac:dyDescent="0.45">
      <c r="B9" s="91"/>
      <c r="C9" s="92"/>
      <c r="D9" s="92"/>
      <c r="E9" s="92"/>
      <c r="F9" s="92"/>
      <c r="G9" s="92"/>
      <c r="H9" s="93"/>
    </row>
    <row r="10" spans="1:9" ht="30" customHeight="1" x14ac:dyDescent="0.5">
      <c r="B10" s="94" t="s">
        <v>25</v>
      </c>
      <c r="C10" s="87" t="s">
        <v>117</v>
      </c>
      <c r="D10" s="87" t="s">
        <v>118</v>
      </c>
      <c r="E10" s="87" t="s">
        <v>119</v>
      </c>
      <c r="F10" s="87" t="s">
        <v>120</v>
      </c>
      <c r="G10" s="87"/>
      <c r="H10" s="95"/>
    </row>
    <row r="11" spans="1:9" ht="21.6" customHeight="1" x14ac:dyDescent="0.45">
      <c r="B11" s="96" t="s">
        <v>26</v>
      </c>
      <c r="C11" s="97" t="s">
        <v>20</v>
      </c>
      <c r="D11" s="97" t="s">
        <v>20</v>
      </c>
      <c r="E11" s="97" t="s">
        <v>20</v>
      </c>
      <c r="F11" s="97" t="s">
        <v>20</v>
      </c>
      <c r="G11" s="97"/>
      <c r="H11" s="95"/>
    </row>
    <row r="12" spans="1:9" ht="30" customHeight="1" x14ac:dyDescent="0.5">
      <c r="B12" s="94" t="s">
        <v>27</v>
      </c>
      <c r="C12" s="87" t="s">
        <v>121</v>
      </c>
      <c r="D12" s="87" t="s">
        <v>122</v>
      </c>
      <c r="E12" s="87" t="s">
        <v>123</v>
      </c>
      <c r="F12" s="87" t="s">
        <v>124</v>
      </c>
      <c r="G12" s="87"/>
      <c r="H12" s="95" t="s">
        <v>28</v>
      </c>
    </row>
    <row r="13" spans="1:9" ht="30" customHeight="1" x14ac:dyDescent="0.5">
      <c r="B13" s="94" t="s">
        <v>29</v>
      </c>
      <c r="C13" s="87" t="s">
        <v>125</v>
      </c>
      <c r="D13" s="87" t="s">
        <v>126</v>
      </c>
      <c r="E13" s="87" t="s">
        <v>127</v>
      </c>
      <c r="F13" s="87" t="s">
        <v>128</v>
      </c>
      <c r="G13" s="87"/>
      <c r="H13" s="95"/>
    </row>
    <row r="14" spans="1:9" ht="30" customHeight="1" x14ac:dyDescent="0.5">
      <c r="B14" s="94" t="s">
        <v>30</v>
      </c>
      <c r="C14" s="87" t="s">
        <v>129</v>
      </c>
      <c r="D14" s="87" t="s">
        <v>130</v>
      </c>
      <c r="E14" s="87" t="s">
        <v>131</v>
      </c>
      <c r="F14" s="87" t="s">
        <v>132</v>
      </c>
      <c r="G14" s="87"/>
      <c r="H14" s="95"/>
    </row>
    <row r="15" spans="1:9" ht="30" customHeight="1" x14ac:dyDescent="0.5">
      <c r="B15" s="94" t="s">
        <v>31</v>
      </c>
      <c r="C15" s="87" t="s">
        <v>133</v>
      </c>
      <c r="D15" s="87" t="s">
        <v>134</v>
      </c>
      <c r="E15" s="87" t="s">
        <v>135</v>
      </c>
      <c r="F15" s="87" t="s">
        <v>136</v>
      </c>
      <c r="G15" s="87"/>
      <c r="H15" s="95"/>
    </row>
    <row r="16" spans="1:9" ht="21.6" customHeight="1" x14ac:dyDescent="0.45">
      <c r="B16" s="96" t="s">
        <v>26</v>
      </c>
      <c r="C16" s="97" t="s">
        <v>20</v>
      </c>
      <c r="D16" s="97" t="s">
        <v>20</v>
      </c>
      <c r="E16" s="97" t="s">
        <v>20</v>
      </c>
      <c r="F16" s="97" t="s">
        <v>20</v>
      </c>
      <c r="G16" s="97"/>
      <c r="H16" s="95"/>
    </row>
    <row r="17" spans="2:9" ht="30" customHeight="1" x14ac:dyDescent="0.5">
      <c r="B17" s="94" t="s">
        <v>32</v>
      </c>
      <c r="C17" s="87" t="s">
        <v>137</v>
      </c>
      <c r="D17" s="87" t="s">
        <v>138</v>
      </c>
      <c r="E17" s="98" t="s">
        <v>139</v>
      </c>
      <c r="F17" s="98" t="s">
        <v>140</v>
      </c>
      <c r="G17" s="99"/>
      <c r="H17" s="100"/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>
        <v>48</v>
      </c>
      <c r="D20" s="109">
        <v>15</v>
      </c>
      <c r="E20" s="109">
        <v>35</v>
      </c>
      <c r="F20" s="109">
        <v>26</v>
      </c>
      <c r="G20" s="109"/>
      <c r="H20" s="100"/>
    </row>
    <row r="21" spans="2:9" ht="30" customHeight="1" x14ac:dyDescent="0.5">
      <c r="B21" s="108">
        <v>101</v>
      </c>
      <c r="C21" s="90">
        <v>37</v>
      </c>
      <c r="D21" s="109">
        <v>3</v>
      </c>
      <c r="E21" s="109">
        <v>26</v>
      </c>
      <c r="F21" s="109">
        <v>11</v>
      </c>
      <c r="G21" s="109"/>
      <c r="H21" s="100"/>
    </row>
    <row r="22" spans="2:9" ht="30" customHeight="1" x14ac:dyDescent="0.5">
      <c r="B22" s="108">
        <v>200</v>
      </c>
      <c r="C22" s="90">
        <v>40</v>
      </c>
      <c r="D22" s="109">
        <v>31</v>
      </c>
      <c r="E22" s="109">
        <v>36</v>
      </c>
      <c r="F22" s="109">
        <v>24</v>
      </c>
      <c r="G22" s="110"/>
      <c r="H22" s="100"/>
    </row>
    <row r="23" spans="2:9" ht="30" customHeight="1" x14ac:dyDescent="0.5">
      <c r="B23" s="108">
        <v>201</v>
      </c>
      <c r="C23" s="90">
        <v>44</v>
      </c>
      <c r="D23" s="109">
        <v>6</v>
      </c>
      <c r="E23" s="109">
        <v>14</v>
      </c>
      <c r="F23" s="109">
        <v>7</v>
      </c>
      <c r="G23" s="110"/>
      <c r="H23" s="100"/>
    </row>
    <row r="24" spans="2:9" ht="30" customHeight="1" x14ac:dyDescent="0.5">
      <c r="B24" s="108">
        <v>308</v>
      </c>
      <c r="C24" s="90">
        <v>8</v>
      </c>
      <c r="D24" s="109">
        <v>10</v>
      </c>
      <c r="E24" s="109">
        <v>11</v>
      </c>
      <c r="F24" s="109">
        <v>4</v>
      </c>
      <c r="G24" s="110"/>
      <c r="H24" s="100"/>
    </row>
    <row r="25" spans="2:9" ht="30" customHeight="1" x14ac:dyDescent="0.5">
      <c r="B25" s="111" t="s">
        <v>37</v>
      </c>
      <c r="C25" s="90">
        <v>0</v>
      </c>
      <c r="D25" s="109">
        <v>0</v>
      </c>
      <c r="E25" s="109">
        <v>0</v>
      </c>
      <c r="F25" s="109">
        <v>0</v>
      </c>
      <c r="G25" s="110"/>
      <c r="H25" s="100"/>
    </row>
    <row r="26" spans="2:9" ht="30" customHeight="1" x14ac:dyDescent="0.5">
      <c r="B26" s="112" t="s">
        <v>38</v>
      </c>
      <c r="C26" s="113">
        <v>0</v>
      </c>
      <c r="D26" s="114">
        <v>0</v>
      </c>
      <c r="E26" s="114">
        <v>0</v>
      </c>
      <c r="F26" s="114">
        <v>0</v>
      </c>
      <c r="G26" s="115"/>
      <c r="H26" s="100"/>
    </row>
    <row r="27" spans="2:9" ht="21.6" customHeight="1" x14ac:dyDescent="0.45">
      <c r="B27" s="116" t="s">
        <v>39</v>
      </c>
      <c r="C27" s="117">
        <f>SUM(C20:C26)</f>
        <v>177</v>
      </c>
      <c r="D27" s="117">
        <f>SUM(D20:D26)</f>
        <v>65</v>
      </c>
      <c r="E27" s="117">
        <f>SUM(E20:E26)</f>
        <v>122</v>
      </c>
      <c r="F27" s="117">
        <f>SUM(F20:F26)</f>
        <v>72</v>
      </c>
      <c r="G27" s="118">
        <f>SUM(G20:G26)</f>
        <v>0</v>
      </c>
      <c r="H27" s="100"/>
    </row>
    <row r="28" spans="2:9" ht="21.6" customHeight="1" x14ac:dyDescent="0.45">
      <c r="B28" s="116" t="s">
        <v>40</v>
      </c>
      <c r="C28" s="117">
        <f>C27</f>
        <v>177</v>
      </c>
      <c r="D28" s="117">
        <f>D27+C28</f>
        <v>242</v>
      </c>
      <c r="E28" s="117">
        <f>E27+D28</f>
        <v>364</v>
      </c>
      <c r="F28" s="117">
        <f>F27+E28</f>
        <v>436</v>
      </c>
      <c r="G28" s="118">
        <f>G27+F28</f>
        <v>436</v>
      </c>
      <c r="H28" s="100"/>
    </row>
    <row r="29" spans="2:9" ht="21.6" customHeight="1" x14ac:dyDescent="0.4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x14ac:dyDescent="0.4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x14ac:dyDescent="0.3">
      <c r="B33" s="124" t="s">
        <v>45</v>
      </c>
      <c r="C33" t="s">
        <v>46</v>
      </c>
      <c r="D33" t="s">
        <v>47</v>
      </c>
      <c r="H33" s="100"/>
    </row>
    <row r="34" spans="2:8" ht="19.8" x14ac:dyDescent="0.4">
      <c r="B34" s="125" t="s">
        <v>48</v>
      </c>
      <c r="C34" s="148" t="s">
        <v>70</v>
      </c>
      <c r="D34" s="148" t="s">
        <v>70</v>
      </c>
      <c r="E34" s="148" t="s">
        <v>70</v>
      </c>
      <c r="F34" s="148" t="s">
        <v>70</v>
      </c>
      <c r="G34" s="148"/>
      <c r="H34" s="127"/>
    </row>
    <row r="35" spans="2:8" ht="19.8" x14ac:dyDescent="0.4">
      <c r="B35" s="125" t="s">
        <v>49</v>
      </c>
      <c r="C35" s="148" t="s">
        <v>106</v>
      </c>
      <c r="D35" s="148" t="s">
        <v>71</v>
      </c>
      <c r="E35" s="148" t="s">
        <v>141</v>
      </c>
      <c r="F35" s="148" t="s">
        <v>107</v>
      </c>
      <c r="G35" s="148"/>
      <c r="H35" s="127"/>
    </row>
    <row r="36" spans="2:8" ht="19.8" x14ac:dyDescent="0.4">
      <c r="B36" s="125" t="s">
        <v>50</v>
      </c>
      <c r="C36" s="148" t="s">
        <v>72</v>
      </c>
      <c r="D36" s="148" t="s">
        <v>72</v>
      </c>
      <c r="E36" s="148" t="s">
        <v>142</v>
      </c>
      <c r="F36" s="148" t="s">
        <v>142</v>
      </c>
      <c r="G36" s="148"/>
      <c r="H36" s="127"/>
    </row>
    <row r="37" spans="2:8" ht="19.8" x14ac:dyDescent="0.4">
      <c r="B37" s="125"/>
      <c r="C37" s="126"/>
      <c r="D37" s="126"/>
      <c r="E37" s="126"/>
      <c r="F37" s="126"/>
      <c r="G37" s="128"/>
      <c r="H37" s="127"/>
    </row>
    <row r="38" spans="2:8" ht="19.8" x14ac:dyDescent="0.4">
      <c r="B38" s="125" t="s">
        <v>51</v>
      </c>
      <c r="C38" s="148" t="s">
        <v>73</v>
      </c>
      <c r="D38" s="148" t="s">
        <v>73</v>
      </c>
      <c r="E38" s="148" t="s">
        <v>73</v>
      </c>
      <c r="F38" s="148" t="s">
        <v>143</v>
      </c>
      <c r="G38" s="148"/>
      <c r="H38" s="127"/>
    </row>
    <row r="39" spans="2:8" ht="19.8" x14ac:dyDescent="0.4">
      <c r="B39" s="125" t="s">
        <v>52</v>
      </c>
      <c r="C39" s="148" t="s">
        <v>144</v>
      </c>
      <c r="D39" s="148" t="s">
        <v>83</v>
      </c>
      <c r="E39" s="148" t="s">
        <v>72</v>
      </c>
      <c r="F39" s="148" t="s">
        <v>72</v>
      </c>
      <c r="G39" s="148"/>
      <c r="H39" s="127"/>
    </row>
    <row r="40" spans="2:8" ht="19.8" x14ac:dyDescent="0.4">
      <c r="B40" s="125" t="s">
        <v>53</v>
      </c>
      <c r="C40" s="148" t="s">
        <v>81</v>
      </c>
      <c r="D40" s="148" t="s">
        <v>81</v>
      </c>
      <c r="E40" s="148" t="s">
        <v>81</v>
      </c>
      <c r="F40" s="148" t="s">
        <v>71</v>
      </c>
      <c r="G40" s="148"/>
      <c r="H40" s="127"/>
    </row>
    <row r="41" spans="2:8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x14ac:dyDescent="0.3">
      <c r="B42" s="122"/>
      <c r="C42" s="106"/>
      <c r="D42" s="106"/>
      <c r="E42" s="106"/>
      <c r="F42" s="106"/>
      <c r="G42" s="106"/>
      <c r="H42" s="127"/>
    </row>
    <row r="43" spans="2:8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15.6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8" ht="15.6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x14ac:dyDescent="0.3">
      <c r="B47" s="122"/>
      <c r="C47" s="130"/>
      <c r="D47" s="106"/>
      <c r="E47" s="106"/>
      <c r="F47" s="106"/>
      <c r="G47" s="106"/>
      <c r="H47" s="127"/>
    </row>
    <row r="48" spans="2:8" ht="18" x14ac:dyDescent="0.35">
      <c r="B48" s="134" t="s">
        <v>64</v>
      </c>
      <c r="C48" s="135"/>
      <c r="D48" s="135"/>
      <c r="E48" s="135"/>
      <c r="F48" s="135"/>
      <c r="G48" s="135"/>
      <c r="H48" s="127"/>
    </row>
    <row r="49" spans="2:8" ht="15.6" x14ac:dyDescent="0.3">
      <c r="B49" s="136" t="s">
        <v>65</v>
      </c>
      <c r="C49" s="137" t="s">
        <v>145</v>
      </c>
      <c r="D49" s="137" t="s">
        <v>146</v>
      </c>
      <c r="E49" s="137" t="s">
        <v>147</v>
      </c>
      <c r="F49" s="137" t="s">
        <v>148</v>
      </c>
      <c r="G49" s="138"/>
      <c r="H49" s="127"/>
    </row>
    <row r="50" spans="2:8" ht="15.6" x14ac:dyDescent="0.3">
      <c r="B50" s="136" t="s">
        <v>66</v>
      </c>
      <c r="C50" s="139">
        <v>85</v>
      </c>
      <c r="D50" s="139">
        <v>88</v>
      </c>
      <c r="E50" s="139">
        <v>83</v>
      </c>
      <c r="F50" s="139">
        <v>84</v>
      </c>
      <c r="G50" s="140"/>
      <c r="H50" s="127"/>
    </row>
    <row r="51" spans="2:8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x14ac:dyDescent="0.3">
      <c r="B53" s="122"/>
      <c r="C53" s="106"/>
      <c r="D53" s="106"/>
      <c r="E53" s="106"/>
      <c r="F53" s="106"/>
      <c r="G53" s="106"/>
      <c r="H53" s="127"/>
    </row>
    <row r="54" spans="2:8" x14ac:dyDescent="0.3">
      <c r="B54" s="143"/>
      <c r="C54" s="144"/>
      <c r="D54" s="144"/>
      <c r="E54" s="144"/>
      <c r="F54" s="144"/>
      <c r="G54" s="144"/>
      <c r="H54" s="145"/>
    </row>
  </sheetData>
  <sheetProtection sheet="1" objects="1" scenarios="1"/>
  <mergeCells count="2">
    <mergeCell ref="B1:H1"/>
    <mergeCell ref="E2:F2"/>
  </mergeCells>
  <dataValidations count="6">
    <dataValidation type="list" operator="equal" allowBlank="1" showErrorMessage="1" sqref="C39:G40" xr:uid="{00000000-0002-0000-1B00-000000000000}">
      <formula1>"Dennis Winchell,Harold Boettcher,Rob Grau,Joe Mills,John Morck,Brandt Wilkus,Chris Tilley,Charles Stirewalt,Victor Varney,Nick Conner,Richard Gray,John Tredway,Donald Marshall"</formula1>
      <formula2>0</formula2>
    </dataValidation>
    <dataValidation type="list" operator="equal" allowBlank="1" showErrorMessage="1" sqref="C38:G38" xr:uid="{00000000-0002-0000-1B00-000001000000}">
      <formula1>"Chris R Boli,Jay Horn"</formula1>
      <formula2>0</formula2>
    </dataValidation>
    <dataValidation type="list" operator="equal" allowBlank="1" showErrorMessage="1" sqref="C34:G34" xr:uid="{00000000-0002-0000-1B00-000002000000}">
      <formula1>"Ted Dunn,Richard Gray,Billy Rueckert"</formula1>
      <formula2>0</formula2>
    </dataValidation>
    <dataValidation type="list" operator="equal" allowBlank="1" showErrorMessage="1" sqref="C35:G35" xr:uid="{00000000-0002-0000-1B00-000003000000}">
      <formula1>"Harold Boettcher,Gene Ezzell,Rob Grau,Roger Koss,Gray Lackey,Michael S MacLean,Joe Mills,John F Morck,Ray Albers"</formula1>
      <formula2>0</formula2>
    </dataValidation>
    <dataValidation type="list" operator="equal" allowBlank="1" showErrorMessage="1" sqref="C36:G36" xr:uid="{00000000-0002-0000-1B00-000004000000}">
      <formula1>"Donald Marshall,Charles Stirewalt,Chris Tilley,John Tredway,Victor Varney"</formula1>
      <formula2>0</formula2>
    </dataValidation>
    <dataValidation type="list" operator="equal" allowBlank="1" showErrorMessage="1" sqref="C8:G8" xr:uid="{00000000-0002-0000-1B00-000005000000}">
      <formula1>"17,,399,671,1681,1640"</formula1>
      <formula2>0</formula2>
    </dataValidation>
  </dataValidations>
  <pageMargins left="0.7" right="0.7" top="0.75" bottom="0.75" header="0.51180555555555496" footer="0.51180555555555496"/>
  <pageSetup scale="53" firstPageNumber="0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I54"/>
  <sheetViews>
    <sheetView topLeftCell="A13" zoomScale="65" zoomScaleNormal="65" workbookViewId="0">
      <selection activeCell="C40" sqref="C40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151"/>
      <c r="D2" s="152" t="s">
        <v>18</v>
      </c>
      <c r="E2" s="374">
        <v>44365</v>
      </c>
      <c r="F2" s="374"/>
      <c r="G2" s="72" t="s">
        <v>20</v>
      </c>
      <c r="H2" s="65" t="s">
        <v>19</v>
      </c>
    </row>
    <row r="3" spans="1:9" ht="9" customHeight="1" x14ac:dyDescent="0.4">
      <c r="B3" s="66"/>
      <c r="C3" s="67"/>
      <c r="D3" s="68"/>
      <c r="E3" s="149"/>
      <c r="F3" s="71"/>
      <c r="G3" s="71"/>
      <c r="H3" s="72" t="s">
        <v>20</v>
      </c>
    </row>
    <row r="4" spans="1:9" ht="21.6" customHeight="1" x14ac:dyDescent="0.4">
      <c r="B4" s="73"/>
      <c r="C4" s="74"/>
      <c r="D4" s="75"/>
      <c r="E4" s="150"/>
      <c r="F4" s="147"/>
      <c r="G4" s="147"/>
      <c r="H4" s="77"/>
    </row>
    <row r="5" spans="1:9" ht="21.6" customHeight="1" x14ac:dyDescent="0.5">
      <c r="B5" s="78" t="s">
        <v>21</v>
      </c>
      <c r="C5" s="79"/>
      <c r="D5" s="153"/>
      <c r="E5" s="153"/>
      <c r="F5" s="153"/>
      <c r="G5" s="153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0.43784722222222222</v>
      </c>
      <c r="D6" s="84" t="str">
        <f>IF(D7=0," ",TIMEVALUE(LEFT(D7,2)&amp;":"&amp;MID(D7,3,2)&amp;":"&amp;RIGHT(D7,2)))</f>
        <v xml:space="preserve"> </v>
      </c>
      <c r="E6" s="84" t="str">
        <f>IF(E7=0," ",TIMEVALUE(LEFT(E7,2)&amp;":"&amp;MID(E7,3,2)&amp;":"&amp;RIGHT(E7,2)))</f>
        <v xml:space="preserve"> </v>
      </c>
      <c r="F6" s="84" t="str">
        <f>IF(F7=0," ",TIMEVALUE(LEFT(F7,2)&amp;":"&amp;MID(F7,3,2)&amp;":"&amp;RIGHT(F7,2)))</f>
        <v xml:space="preserve"> </v>
      </c>
      <c r="G6" s="84" t="str">
        <f>IF(G7=0," ",TIMEVALUE(LEFT(G7,2)&amp;":"&amp;MID(G7,3,2)&amp;":"&amp;RIGHT(G7,2)))</f>
        <v xml:space="preserve"> </v>
      </c>
      <c r="H6" s="85"/>
      <c r="I6" s="82"/>
    </row>
    <row r="7" spans="1:9" ht="21.6" customHeight="1" x14ac:dyDescent="0.5">
      <c r="B7" s="154" t="s">
        <v>23</v>
      </c>
      <c r="C7" s="155" t="s">
        <v>69</v>
      </c>
      <c r="D7" s="155"/>
      <c r="E7" s="155"/>
      <c r="F7" s="155"/>
      <c r="G7" s="155"/>
      <c r="H7" s="88"/>
    </row>
    <row r="8" spans="1:9" ht="21.6" customHeight="1" x14ac:dyDescent="0.5">
      <c r="B8" s="156" t="s">
        <v>24</v>
      </c>
      <c r="C8" s="157">
        <v>399</v>
      </c>
      <c r="D8" s="157"/>
      <c r="E8" s="157"/>
      <c r="F8" s="157"/>
      <c r="G8" s="157"/>
      <c r="H8" s="88"/>
    </row>
    <row r="9" spans="1:9" ht="21.6" customHeight="1" x14ac:dyDescent="0.45">
      <c r="B9" s="158"/>
      <c r="C9" s="159"/>
      <c r="D9" s="159"/>
      <c r="E9" s="159"/>
      <c r="F9" s="159"/>
      <c r="G9" s="159"/>
      <c r="H9" s="93"/>
    </row>
    <row r="10" spans="1:9" ht="30" customHeight="1" x14ac:dyDescent="0.5">
      <c r="B10" s="160" t="s">
        <v>25</v>
      </c>
      <c r="C10" s="155" t="s">
        <v>149</v>
      </c>
      <c r="D10" s="155"/>
      <c r="E10" s="155"/>
      <c r="F10" s="155"/>
      <c r="G10" s="155"/>
      <c r="H10" s="95"/>
    </row>
    <row r="11" spans="1:9" ht="21.6" customHeight="1" x14ac:dyDescent="0.45">
      <c r="B11" s="161" t="s">
        <v>26</v>
      </c>
      <c r="C11" s="72" t="s">
        <v>20</v>
      </c>
      <c r="D11" s="72"/>
      <c r="E11" s="72"/>
      <c r="F11" s="72"/>
      <c r="G11" s="72"/>
      <c r="H11" s="95"/>
    </row>
    <row r="12" spans="1:9" ht="30" customHeight="1" x14ac:dyDescent="0.5">
      <c r="B12" s="160" t="s">
        <v>27</v>
      </c>
      <c r="C12" s="155" t="s">
        <v>76</v>
      </c>
      <c r="D12" s="155"/>
      <c r="E12" s="155"/>
      <c r="F12" s="155"/>
      <c r="G12" s="155"/>
      <c r="H12" s="95" t="s">
        <v>28</v>
      </c>
    </row>
    <row r="13" spans="1:9" ht="30" customHeight="1" x14ac:dyDescent="0.5">
      <c r="B13" s="160" t="s">
        <v>29</v>
      </c>
      <c r="C13" s="155" t="s">
        <v>150</v>
      </c>
      <c r="D13" s="155"/>
      <c r="E13" s="155"/>
      <c r="F13" s="155"/>
      <c r="G13" s="155"/>
      <c r="H13" s="95"/>
    </row>
    <row r="14" spans="1:9" ht="30" customHeight="1" x14ac:dyDescent="0.5">
      <c r="B14" s="160" t="s">
        <v>30</v>
      </c>
      <c r="C14" s="155" t="s">
        <v>151</v>
      </c>
      <c r="D14" s="155"/>
      <c r="E14" s="155"/>
      <c r="F14" s="155"/>
      <c r="G14" s="155"/>
      <c r="H14" s="95"/>
    </row>
    <row r="15" spans="1:9" ht="30" customHeight="1" x14ac:dyDescent="0.5">
      <c r="B15" s="160" t="s">
        <v>31</v>
      </c>
      <c r="C15" s="155" t="s">
        <v>79</v>
      </c>
      <c r="D15" s="155"/>
      <c r="E15" s="155"/>
      <c r="F15" s="155"/>
      <c r="G15" s="155"/>
      <c r="H15" s="95"/>
    </row>
    <row r="16" spans="1:9" ht="21.6" customHeight="1" x14ac:dyDescent="0.45">
      <c r="B16" s="161" t="s">
        <v>26</v>
      </c>
      <c r="C16" s="72" t="s">
        <v>20</v>
      </c>
      <c r="D16" s="72"/>
      <c r="E16" s="72"/>
      <c r="F16" s="72"/>
      <c r="G16" s="72"/>
      <c r="H16" s="95"/>
    </row>
    <row r="17" spans="2:9" ht="30" customHeight="1" x14ac:dyDescent="0.5">
      <c r="B17" s="160" t="s">
        <v>32</v>
      </c>
      <c r="C17" s="155" t="s">
        <v>152</v>
      </c>
      <c r="D17" s="155"/>
      <c r="E17" s="162"/>
      <c r="F17" s="162"/>
      <c r="G17" s="163"/>
      <c r="H17" s="100"/>
      <c r="I17" t="s">
        <v>33</v>
      </c>
    </row>
    <row r="18" spans="2:9" ht="21.6" customHeight="1" x14ac:dyDescent="0.35">
      <c r="B18" s="164" t="s">
        <v>34</v>
      </c>
      <c r="C18" s="165" t="s">
        <v>35</v>
      </c>
      <c r="D18" s="166"/>
      <c r="E18" s="166"/>
      <c r="F18" s="167"/>
      <c r="G18" s="166"/>
      <c r="H18" s="100"/>
    </row>
    <row r="19" spans="2:9" ht="21.6" customHeight="1" x14ac:dyDescent="0.5">
      <c r="B19" s="122"/>
      <c r="C19" s="168"/>
      <c r="D19" s="168"/>
      <c r="E19" s="169" t="s">
        <v>36</v>
      </c>
      <c r="F19" s="168"/>
      <c r="G19" s="168"/>
      <c r="H19" s="100"/>
    </row>
    <row r="20" spans="2:9" ht="30" customHeight="1" x14ac:dyDescent="0.5">
      <c r="B20" s="170">
        <v>100</v>
      </c>
      <c r="C20" s="157">
        <v>48</v>
      </c>
      <c r="D20" s="171"/>
      <c r="E20" s="171"/>
      <c r="F20" s="171"/>
      <c r="G20" s="171"/>
      <c r="H20" s="100"/>
    </row>
    <row r="21" spans="2:9" ht="30" customHeight="1" x14ac:dyDescent="0.5">
      <c r="B21" s="170">
        <v>101</v>
      </c>
      <c r="C21" s="157">
        <v>49</v>
      </c>
      <c r="D21" s="171"/>
      <c r="E21" s="171"/>
      <c r="F21" s="171"/>
      <c r="G21" s="171"/>
      <c r="H21" s="100"/>
    </row>
    <row r="22" spans="2:9" ht="30" customHeight="1" x14ac:dyDescent="0.5">
      <c r="B22" s="170">
        <v>200</v>
      </c>
      <c r="C22" s="157">
        <v>40</v>
      </c>
      <c r="D22" s="171"/>
      <c r="E22" s="171"/>
      <c r="F22" s="171"/>
      <c r="G22" s="172"/>
      <c r="H22" s="100"/>
    </row>
    <row r="23" spans="2:9" ht="30" customHeight="1" x14ac:dyDescent="0.5">
      <c r="B23" s="170">
        <v>201</v>
      </c>
      <c r="C23" s="157">
        <v>60</v>
      </c>
      <c r="D23" s="171"/>
      <c r="E23" s="171"/>
      <c r="F23" s="171"/>
      <c r="G23" s="172"/>
      <c r="H23" s="100"/>
    </row>
    <row r="24" spans="2:9" ht="30" customHeight="1" x14ac:dyDescent="0.5">
      <c r="B24" s="170">
        <v>308</v>
      </c>
      <c r="C24" s="157">
        <v>10</v>
      </c>
      <c r="D24" s="171"/>
      <c r="E24" s="171"/>
      <c r="F24" s="171"/>
      <c r="G24" s="172"/>
      <c r="H24" s="100"/>
    </row>
    <row r="25" spans="2:9" ht="30" customHeight="1" x14ac:dyDescent="0.5">
      <c r="B25" s="173" t="s">
        <v>37</v>
      </c>
      <c r="C25" s="157">
        <v>0</v>
      </c>
      <c r="D25" s="171"/>
      <c r="E25" s="171"/>
      <c r="F25" s="171"/>
      <c r="G25" s="172"/>
      <c r="H25" s="100"/>
    </row>
    <row r="26" spans="2:9" ht="30" customHeight="1" x14ac:dyDescent="0.5">
      <c r="B26" s="174" t="s">
        <v>38</v>
      </c>
      <c r="C26" s="175">
        <v>0</v>
      </c>
      <c r="D26" s="176"/>
      <c r="E26" s="176"/>
      <c r="F26" s="176"/>
      <c r="G26" s="177"/>
      <c r="H26" s="100"/>
    </row>
    <row r="27" spans="2:9" ht="21.6" customHeight="1" x14ac:dyDescent="0.45">
      <c r="B27" s="116" t="s">
        <v>39</v>
      </c>
      <c r="C27" s="117">
        <f>SUM(C20:C26)</f>
        <v>207</v>
      </c>
      <c r="D27" s="117">
        <f>SUM(D20:D26)</f>
        <v>0</v>
      </c>
      <c r="E27" s="117">
        <f>SUM(E20:E26)</f>
        <v>0</v>
      </c>
      <c r="F27" s="117">
        <f>SUM(F20:F26)</f>
        <v>0</v>
      </c>
      <c r="G27" s="118">
        <f>SUM(G20:G26)</f>
        <v>0</v>
      </c>
      <c r="H27" s="100"/>
    </row>
    <row r="28" spans="2:9" ht="21.6" customHeight="1" x14ac:dyDescent="0.45">
      <c r="B28" s="116" t="s">
        <v>40</v>
      </c>
      <c r="C28" s="117">
        <f>C27</f>
        <v>207</v>
      </c>
      <c r="D28" s="117">
        <f>D27+C28</f>
        <v>207</v>
      </c>
      <c r="E28" s="117">
        <f>E27+D28</f>
        <v>207</v>
      </c>
      <c r="F28" s="117">
        <f>F27+E28</f>
        <v>207</v>
      </c>
      <c r="G28" s="118">
        <f>G27+F28</f>
        <v>207</v>
      </c>
      <c r="H28" s="100"/>
    </row>
    <row r="29" spans="2:9" ht="21.6" customHeight="1" x14ac:dyDescent="0.4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x14ac:dyDescent="0.4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x14ac:dyDescent="0.3">
      <c r="B31" s="122"/>
      <c r="C31" s="168"/>
      <c r="D31" s="168"/>
      <c r="E31" s="168"/>
      <c r="F31" s="168"/>
      <c r="G31" s="178" t="s">
        <v>43</v>
      </c>
      <c r="H31" s="100"/>
    </row>
    <row r="32" spans="2:9" ht="21.6" customHeight="1" x14ac:dyDescent="0.3">
      <c r="B32" s="122"/>
      <c r="C32" s="168"/>
      <c r="D32" s="168"/>
      <c r="E32" s="168"/>
      <c r="F32" s="168"/>
      <c r="G32" s="179" t="s">
        <v>44</v>
      </c>
      <c r="H32" s="100"/>
    </row>
    <row r="33" spans="2:8" x14ac:dyDescent="0.3">
      <c r="B33" s="124" t="s">
        <v>45</v>
      </c>
      <c r="C33" s="168" t="s">
        <v>46</v>
      </c>
      <c r="D33" s="168" t="s">
        <v>47</v>
      </c>
      <c r="E33" s="168"/>
      <c r="F33" s="168"/>
      <c r="G33" s="168"/>
      <c r="H33" s="100"/>
    </row>
    <row r="34" spans="2:8" ht="19.8" x14ac:dyDescent="0.4">
      <c r="B34" s="125" t="s">
        <v>48</v>
      </c>
      <c r="C34" s="41" t="s">
        <v>74</v>
      </c>
      <c r="D34" s="41"/>
      <c r="E34" s="41"/>
      <c r="F34" s="41"/>
      <c r="G34" s="41"/>
      <c r="H34" s="100"/>
    </row>
    <row r="35" spans="2:8" ht="19.8" x14ac:dyDescent="0.4">
      <c r="B35" s="125" t="s">
        <v>49</v>
      </c>
      <c r="C35" s="41" t="s">
        <v>83</v>
      </c>
      <c r="D35" s="41"/>
      <c r="E35" s="41"/>
      <c r="F35" s="41"/>
      <c r="G35" s="41"/>
      <c r="H35" s="100"/>
    </row>
    <row r="36" spans="2:8" ht="19.8" x14ac:dyDescent="0.4">
      <c r="B36" s="125" t="s">
        <v>50</v>
      </c>
      <c r="C36" s="41" t="s">
        <v>153</v>
      </c>
      <c r="D36" s="41"/>
      <c r="E36" s="41"/>
      <c r="F36" s="41"/>
      <c r="G36" s="41"/>
      <c r="H36" s="100"/>
    </row>
    <row r="37" spans="2:8" ht="19.8" x14ac:dyDescent="0.4">
      <c r="B37" s="125"/>
      <c r="C37" s="33"/>
      <c r="D37" s="33"/>
      <c r="E37" s="33"/>
      <c r="F37" s="33"/>
      <c r="G37" s="180"/>
      <c r="H37" s="100"/>
    </row>
    <row r="38" spans="2:8" ht="19.8" x14ac:dyDescent="0.4">
      <c r="B38" s="125" t="s">
        <v>51</v>
      </c>
      <c r="C38" s="41" t="s">
        <v>73</v>
      </c>
      <c r="D38" s="41"/>
      <c r="E38" s="41"/>
      <c r="F38" s="41"/>
      <c r="G38" s="41"/>
      <c r="H38" s="100"/>
    </row>
    <row r="39" spans="2:8" ht="19.8" x14ac:dyDescent="0.4">
      <c r="B39" s="125" t="s">
        <v>52</v>
      </c>
      <c r="C39" s="41" t="s">
        <v>154</v>
      </c>
      <c r="D39" s="41"/>
      <c r="E39" s="41"/>
      <c r="F39" s="41"/>
      <c r="G39" s="41"/>
      <c r="H39" s="100"/>
    </row>
    <row r="40" spans="2:8" ht="19.8" x14ac:dyDescent="0.4">
      <c r="B40" s="125" t="s">
        <v>53</v>
      </c>
      <c r="C40" s="41"/>
      <c r="D40" s="41"/>
      <c r="E40" s="41"/>
      <c r="F40" s="41"/>
      <c r="G40" s="41"/>
      <c r="H40" s="100"/>
    </row>
    <row r="41" spans="2:8" x14ac:dyDescent="0.3">
      <c r="B41" s="129" t="s">
        <v>54</v>
      </c>
      <c r="H41" s="100"/>
    </row>
    <row r="42" spans="2:8" x14ac:dyDescent="0.3">
      <c r="B42" s="122"/>
      <c r="D42" s="168"/>
      <c r="E42" s="168"/>
      <c r="F42" s="168"/>
      <c r="G42" s="168"/>
      <c r="H42" s="100"/>
    </row>
    <row r="43" spans="2:8" x14ac:dyDescent="0.3">
      <c r="B43" s="124" t="s">
        <v>55</v>
      </c>
      <c r="C43" s="178"/>
      <c r="D43" s="168"/>
      <c r="E43" s="168"/>
      <c r="F43" s="178" t="s">
        <v>56</v>
      </c>
      <c r="G43" s="168"/>
      <c r="H43" s="100"/>
    </row>
    <row r="44" spans="2:8" ht="15.6" x14ac:dyDescent="0.3">
      <c r="B44" s="131" t="s">
        <v>57</v>
      </c>
      <c r="C44" s="178"/>
      <c r="D44" s="168"/>
      <c r="E44" s="168" t="s">
        <v>58</v>
      </c>
      <c r="F44" s="168">
        <f>H28*8</f>
        <v>0</v>
      </c>
      <c r="G44" s="179" t="s">
        <v>59</v>
      </c>
      <c r="H44" s="100"/>
    </row>
    <row r="45" spans="2:8" ht="15.6" x14ac:dyDescent="0.3">
      <c r="B45" s="131" t="s">
        <v>60</v>
      </c>
      <c r="C45" s="178" t="s">
        <v>61</v>
      </c>
      <c r="D45" s="181"/>
      <c r="E45" s="168" t="s">
        <v>58</v>
      </c>
      <c r="F45" s="168">
        <f>D45*8</f>
        <v>0</v>
      </c>
      <c r="G45" s="179" t="s">
        <v>62</v>
      </c>
      <c r="H45" s="100"/>
    </row>
    <row r="46" spans="2:8" x14ac:dyDescent="0.3">
      <c r="B46" s="122" t="s">
        <v>63</v>
      </c>
      <c r="C46" s="168"/>
      <c r="D46" s="168"/>
      <c r="E46" s="168"/>
      <c r="F46" s="168"/>
      <c r="G46" s="168"/>
      <c r="H46" s="100"/>
    </row>
    <row r="47" spans="2:8" x14ac:dyDescent="0.3">
      <c r="B47" s="122"/>
      <c r="C47" s="178"/>
      <c r="D47" s="168"/>
      <c r="E47" s="168"/>
      <c r="F47" s="168"/>
      <c r="G47" s="168"/>
      <c r="H47" s="100"/>
    </row>
    <row r="48" spans="2:8" ht="18" x14ac:dyDescent="0.35">
      <c r="B48" s="134" t="s">
        <v>64</v>
      </c>
      <c r="C48" s="182"/>
      <c r="D48" s="182"/>
      <c r="E48" s="182"/>
      <c r="F48" s="182"/>
      <c r="G48" s="182"/>
      <c r="H48" s="100"/>
    </row>
    <row r="49" spans="2:8" ht="15.6" x14ac:dyDescent="0.3">
      <c r="B49" s="136" t="s">
        <v>65</v>
      </c>
      <c r="C49" s="183" t="s">
        <v>155</v>
      </c>
      <c r="D49" s="183"/>
      <c r="E49" s="183"/>
      <c r="F49" s="183"/>
      <c r="G49" s="184"/>
      <c r="H49" s="100"/>
    </row>
    <row r="50" spans="2:8" ht="15.6" x14ac:dyDescent="0.3">
      <c r="B50" s="136" t="s">
        <v>66</v>
      </c>
      <c r="C50" s="38">
        <v>79</v>
      </c>
      <c r="D50" s="38"/>
      <c r="E50" s="38"/>
      <c r="F50" s="38"/>
      <c r="G50" s="185"/>
      <c r="H50" s="100"/>
    </row>
    <row r="51" spans="2:8" x14ac:dyDescent="0.3">
      <c r="B51" s="141" t="s">
        <v>67</v>
      </c>
      <c r="H51" s="100"/>
    </row>
    <row r="52" spans="2:8" ht="15.6" x14ac:dyDescent="0.3">
      <c r="B52" s="142" t="s">
        <v>68</v>
      </c>
      <c r="H52" s="100"/>
    </row>
    <row r="53" spans="2:8" x14ac:dyDescent="0.3">
      <c r="B53" s="122"/>
      <c r="C53" s="168"/>
      <c r="D53" s="168"/>
      <c r="E53" s="168"/>
      <c r="F53" s="168"/>
      <c r="G53" s="168"/>
      <c r="H53" s="100"/>
    </row>
    <row r="54" spans="2:8" x14ac:dyDescent="0.3">
      <c r="B54" s="143"/>
      <c r="C54" s="144"/>
      <c r="D54" s="144"/>
      <c r="E54" s="144"/>
      <c r="F54" s="144"/>
      <c r="G54" s="144"/>
      <c r="H54" s="145"/>
    </row>
  </sheetData>
  <mergeCells count="2">
    <mergeCell ref="B1:H1"/>
    <mergeCell ref="E2:F2"/>
  </mergeCells>
  <dataValidations count="6">
    <dataValidation type="list" operator="equal" allowBlank="1" showErrorMessage="1" sqref="C8:G8" xr:uid="{00000000-0002-0000-1C00-000000000000}">
      <formula1>"17,,399,671,1681,1640"</formula1>
      <formula2>0</formula2>
    </dataValidation>
    <dataValidation type="list" operator="equal" allowBlank="1" showErrorMessage="1" sqref="C36:G36" xr:uid="{00000000-0002-0000-1C00-000001000000}">
      <formula1>"Donald Marshall,Charles Stirewalt,Chris Tilley,John Tredway,Victor Varney"</formula1>
      <formula2>0</formula2>
    </dataValidation>
    <dataValidation type="list" operator="equal" allowBlank="1" showErrorMessage="1" sqref="C35:G35" xr:uid="{00000000-0002-0000-1C00-000002000000}">
      <formula1>"Harold Boettcher,Gene Ezzell,Rob Grau,Roger Koss,Gray Lackey,Michael S MacLean,Joe Mills,John F Morck,Ray Albers"</formula1>
      <formula2>0</formula2>
    </dataValidation>
    <dataValidation type="list" operator="equal" allowBlank="1" showErrorMessage="1" sqref="C34:G34" xr:uid="{00000000-0002-0000-1C00-000003000000}">
      <formula1>"Ted Dunn,Richard Gray,Billy Rueckert"</formula1>
      <formula2>0</formula2>
    </dataValidation>
    <dataValidation type="list" operator="equal" allowBlank="1" showErrorMessage="1" sqref="C38:G38" xr:uid="{00000000-0002-0000-1C00-000004000000}">
      <formula1>"Chris R Boli,Jay Horn"</formula1>
      <formula2>0</formula2>
    </dataValidation>
    <dataValidation type="list" operator="equal" allowBlank="1" showErrorMessage="1" sqref="C39:G40" xr:uid="{00000000-0002-0000-1C00-000005000000}">
      <formula1>"Dennis Winchell,Harold Boettcher,Rob Grau,Joe Mills,John Morck,Brandt Wilkus,Chris Tilley,Charles Stirewalt,Victor Varney,Nick Conner,Richard Gray,John Tredway,Donald Marshall"</formula1>
      <formula2>0</formula2>
    </dataValidation>
  </dataValidations>
  <pageMargins left="0.7" right="0.7" top="0.75" bottom="0.75" header="0.51180555555555496" footer="0.51180555555555496"/>
  <pageSetup scale="53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6"/>
  <sheetViews>
    <sheetView topLeftCell="A13" zoomScale="73" zoomScaleNormal="73" workbookViewId="0">
      <selection activeCell="G25" sqref="G25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69">
        <v>44549</v>
      </c>
      <c r="F2" s="369"/>
      <c r="G2" s="64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">
      <c r="B4" s="73"/>
      <c r="C4" s="74"/>
      <c r="D4" s="75"/>
      <c r="E4" s="72"/>
      <c r="F4" s="76"/>
      <c r="G4" s="72" t="s">
        <v>20</v>
      </c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0.39618055555555554</v>
      </c>
      <c r="D6" s="84">
        <f>IF(D7=0," ",TIMEVALUE(LEFT(D7,2)&amp;":"&amp;MID(D7,3,2)&amp;":"&amp;RIGHT(D7,2)))</f>
        <v>0.45833333333333331</v>
      </c>
      <c r="E6" s="84">
        <f>IF(E7=0," ",TIMEVALUE(LEFT(E7,2)&amp;":"&amp;MID(E7,3,2)&amp;":"&amp;RIGHT(E7,2)))</f>
        <v>0.52118055555555554</v>
      </c>
      <c r="F6" s="84">
        <f>IF(F7=0," ",TIMEVALUE(LEFT(F7,2)&amp;":"&amp;MID(F7,3,2)&amp;":"&amp;RIGHT(F7,2)))</f>
        <v>0.58333333333333337</v>
      </c>
      <c r="G6" s="84">
        <f>IF(G7=0," ",TIMEVALUE(LEFT(G7,2)&amp;":"&amp;MID(G7,3,2)&amp;":"&amp;RIGHT(G7,2)))</f>
        <v>0.64618055555555554</v>
      </c>
      <c r="H6" s="85"/>
      <c r="I6" s="82"/>
    </row>
    <row r="7" spans="1:9" ht="21.6" customHeight="1" x14ac:dyDescent="0.5">
      <c r="B7" s="86" t="s">
        <v>23</v>
      </c>
      <c r="C7" s="87" t="s">
        <v>960</v>
      </c>
      <c r="D7" s="87" t="s">
        <v>85</v>
      </c>
      <c r="E7" s="87" t="s">
        <v>86</v>
      </c>
      <c r="F7" s="87" t="s">
        <v>87</v>
      </c>
      <c r="G7" s="87" t="s">
        <v>253</v>
      </c>
      <c r="H7" s="333"/>
    </row>
    <row r="8" spans="1:9" ht="21.6" customHeight="1" x14ac:dyDescent="0.5">
      <c r="B8" s="89" t="s">
        <v>24</v>
      </c>
      <c r="C8" s="90">
        <v>671</v>
      </c>
      <c r="D8" s="90">
        <v>1686</v>
      </c>
      <c r="E8" s="90">
        <v>671</v>
      </c>
      <c r="F8" s="90">
        <v>1686</v>
      </c>
      <c r="G8" s="90">
        <v>671</v>
      </c>
      <c r="H8" s="88"/>
    </row>
    <row r="9" spans="1:9" ht="21.6" customHeight="1" x14ac:dyDescent="0.45">
      <c r="B9" s="91"/>
      <c r="H9" s="88"/>
    </row>
    <row r="10" spans="1:9" ht="30" customHeight="1" x14ac:dyDescent="0.5">
      <c r="B10" s="94" t="s">
        <v>25</v>
      </c>
      <c r="C10" s="87" t="s">
        <v>1036</v>
      </c>
      <c r="D10" s="87" t="s">
        <v>259</v>
      </c>
      <c r="E10" s="87" t="s">
        <v>157</v>
      </c>
      <c r="F10" s="87" t="s">
        <v>706</v>
      </c>
      <c r="G10" s="87" t="s">
        <v>1044</v>
      </c>
      <c r="H10" s="93"/>
    </row>
    <row r="11" spans="1:9" ht="21.6" customHeight="1" x14ac:dyDescent="0.45">
      <c r="B11" s="96" t="s">
        <v>26</v>
      </c>
      <c r="C11" s="72" t="s">
        <v>20</v>
      </c>
      <c r="D11" s="72" t="s">
        <v>20</v>
      </c>
      <c r="E11" s="72" t="s">
        <v>20</v>
      </c>
      <c r="F11" s="72" t="s">
        <v>20</v>
      </c>
      <c r="G11" s="72" t="s">
        <v>20</v>
      </c>
      <c r="H11" s="95"/>
    </row>
    <row r="12" spans="1:9" ht="30" customHeight="1" x14ac:dyDescent="0.5">
      <c r="B12" s="94" t="s">
        <v>27</v>
      </c>
      <c r="C12" s="87" t="s">
        <v>978</v>
      </c>
      <c r="D12" s="87" t="s">
        <v>159</v>
      </c>
      <c r="E12" s="87" t="s">
        <v>1031</v>
      </c>
      <c r="F12" s="87" t="s">
        <v>689</v>
      </c>
      <c r="G12" s="87" t="s">
        <v>1005</v>
      </c>
      <c r="H12" s="95"/>
    </row>
    <row r="13" spans="1:9" ht="30" customHeight="1" x14ac:dyDescent="0.5">
      <c r="B13" s="94" t="s">
        <v>29</v>
      </c>
      <c r="C13" s="87" t="s">
        <v>1026</v>
      </c>
      <c r="D13" s="87" t="s">
        <v>79</v>
      </c>
      <c r="E13" s="87" t="s">
        <v>236</v>
      </c>
      <c r="F13" s="87" t="s">
        <v>270</v>
      </c>
      <c r="G13" s="87" t="s">
        <v>119</v>
      </c>
      <c r="H13" s="95" t="s">
        <v>28</v>
      </c>
    </row>
    <row r="14" spans="1:9" ht="30" customHeight="1" x14ac:dyDescent="0.5">
      <c r="B14" s="94" t="s">
        <v>30</v>
      </c>
      <c r="C14" s="87" t="s">
        <v>1037</v>
      </c>
      <c r="D14" s="87" t="s">
        <v>640</v>
      </c>
      <c r="E14" s="87" t="s">
        <v>1040</v>
      </c>
      <c r="F14" s="87" t="s">
        <v>1034</v>
      </c>
      <c r="G14" s="87" t="s">
        <v>278</v>
      </c>
      <c r="H14" s="95"/>
    </row>
    <row r="15" spans="1:9" ht="30" customHeight="1" x14ac:dyDescent="0.5">
      <c r="B15" s="94" t="s">
        <v>31</v>
      </c>
      <c r="C15" s="87" t="s">
        <v>1007</v>
      </c>
      <c r="D15" s="87" t="s">
        <v>969</v>
      </c>
      <c r="E15" s="87" t="s">
        <v>712</v>
      </c>
      <c r="F15" s="87" t="s">
        <v>1041</v>
      </c>
      <c r="G15" s="87" t="s">
        <v>1046</v>
      </c>
      <c r="H15" s="95"/>
    </row>
    <row r="16" spans="1:9" ht="21.6" customHeight="1" x14ac:dyDescent="0.45">
      <c r="B16" s="96" t="s">
        <v>26</v>
      </c>
      <c r="C16" s="72" t="s">
        <v>20</v>
      </c>
      <c r="D16" s="72" t="s">
        <v>20</v>
      </c>
      <c r="E16" s="72" t="s">
        <v>20</v>
      </c>
      <c r="F16" s="72" t="s">
        <v>20</v>
      </c>
      <c r="G16" s="72" t="s">
        <v>20</v>
      </c>
      <c r="H16" s="95"/>
    </row>
    <row r="17" spans="2:9" ht="30" customHeight="1" x14ac:dyDescent="0.5">
      <c r="B17" s="94" t="s">
        <v>32</v>
      </c>
      <c r="C17" s="87" t="s">
        <v>1038</v>
      </c>
      <c r="D17" s="87" t="s">
        <v>198</v>
      </c>
      <c r="E17" s="87" t="s">
        <v>726</v>
      </c>
      <c r="F17" s="87" t="s">
        <v>1045</v>
      </c>
      <c r="G17" s="87" t="s">
        <v>835</v>
      </c>
      <c r="H17" s="95"/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4"/>
      <c r="E18" s="103"/>
      <c r="F18" s="104"/>
      <c r="G18" s="103"/>
      <c r="H18" s="100"/>
    </row>
    <row r="19" spans="2:9" ht="21.6" customHeight="1" x14ac:dyDescent="0.5">
      <c r="B19" s="105"/>
      <c r="C19" s="106"/>
      <c r="D19" s="103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>
        <v>49</v>
      </c>
      <c r="D20" s="109">
        <v>55</v>
      </c>
      <c r="E20" s="109">
        <v>54</v>
      </c>
      <c r="F20" s="109">
        <v>55</v>
      </c>
      <c r="G20" s="109">
        <v>56</v>
      </c>
      <c r="H20" s="100"/>
    </row>
    <row r="21" spans="2:9" ht="30" customHeight="1" x14ac:dyDescent="0.5">
      <c r="B21" s="108">
        <v>101</v>
      </c>
      <c r="C21" s="90">
        <v>45</v>
      </c>
      <c r="D21" s="109">
        <v>52</v>
      </c>
      <c r="E21" s="109">
        <v>51</v>
      </c>
      <c r="F21" s="109">
        <v>50</v>
      </c>
      <c r="G21" s="109">
        <v>43</v>
      </c>
      <c r="H21" s="100"/>
    </row>
    <row r="22" spans="2:9" ht="30" customHeight="1" x14ac:dyDescent="0.5">
      <c r="B22" s="108">
        <v>200</v>
      </c>
      <c r="C22" s="90">
        <v>71</v>
      </c>
      <c r="D22" s="109">
        <v>61</v>
      </c>
      <c r="E22" s="109">
        <v>58</v>
      </c>
      <c r="F22" s="109">
        <v>55</v>
      </c>
      <c r="G22" s="109">
        <v>62</v>
      </c>
      <c r="H22" s="100"/>
    </row>
    <row r="23" spans="2:9" ht="30" customHeight="1" x14ac:dyDescent="0.5">
      <c r="B23" s="108">
        <v>201</v>
      </c>
      <c r="C23" s="90">
        <v>61</v>
      </c>
      <c r="D23" s="109">
        <v>56</v>
      </c>
      <c r="E23" s="109">
        <v>47</v>
      </c>
      <c r="F23" s="109">
        <v>60</v>
      </c>
      <c r="G23" s="109">
        <v>36</v>
      </c>
      <c r="H23" s="100"/>
    </row>
    <row r="24" spans="2:9" ht="30" customHeight="1" x14ac:dyDescent="0.5">
      <c r="B24" s="108">
        <v>308</v>
      </c>
      <c r="C24" s="90">
        <v>7</v>
      </c>
      <c r="D24" s="109">
        <v>10</v>
      </c>
      <c r="E24" s="109">
        <v>5</v>
      </c>
      <c r="F24" s="109">
        <v>10</v>
      </c>
      <c r="G24" s="109">
        <v>0</v>
      </c>
      <c r="H24" s="100"/>
    </row>
    <row r="25" spans="2:9" ht="30" customHeight="1" x14ac:dyDescent="0.5">
      <c r="B25" s="111" t="s">
        <v>37</v>
      </c>
      <c r="C25" s="90">
        <v>0</v>
      </c>
      <c r="D25" s="366">
        <v>0</v>
      </c>
      <c r="E25" s="90">
        <v>0</v>
      </c>
      <c r="F25" s="90">
        <v>2</v>
      </c>
      <c r="G25" s="90">
        <v>3</v>
      </c>
      <c r="H25" s="100"/>
    </row>
    <row r="26" spans="2:9" ht="30" customHeight="1" thickBot="1" x14ac:dyDescent="0.55000000000000004">
      <c r="B26" s="112" t="s">
        <v>38</v>
      </c>
      <c r="C26" s="113">
        <v>0</v>
      </c>
      <c r="D26" s="90">
        <v>0</v>
      </c>
      <c r="E26" s="113">
        <v>0</v>
      </c>
      <c r="F26" s="113">
        <v>0</v>
      </c>
      <c r="G26" s="113">
        <v>0</v>
      </c>
      <c r="H26" s="100"/>
    </row>
    <row r="27" spans="2:9" ht="21.6" customHeight="1" thickTop="1" thickBot="1" x14ac:dyDescent="0.5">
      <c r="B27" s="116" t="s">
        <v>39</v>
      </c>
      <c r="C27" s="117">
        <f>SUM(C20:C26)</f>
        <v>233</v>
      </c>
      <c r="D27" s="117">
        <f>SUM(D20:D26)</f>
        <v>234</v>
      </c>
      <c r="E27" s="117">
        <f>SUM(E20:E26)</f>
        <v>215</v>
      </c>
      <c r="F27" s="117">
        <f>SUM(F20:F26)</f>
        <v>232</v>
      </c>
      <c r="G27" s="118">
        <f>SUM(G20:G26)</f>
        <v>200</v>
      </c>
      <c r="H27" s="100"/>
    </row>
    <row r="28" spans="2:9" ht="21.6" customHeight="1" thickTop="1" thickBot="1" x14ac:dyDescent="0.5">
      <c r="B28" s="116" t="s">
        <v>40</v>
      </c>
      <c r="C28" s="117">
        <f>C27</f>
        <v>233</v>
      </c>
      <c r="D28" s="117">
        <f>C28+D27</f>
        <v>467</v>
      </c>
      <c r="E28" s="117">
        <f>D28+E27</f>
        <v>682</v>
      </c>
      <c r="F28" s="117">
        <f>F27+E28</f>
        <v>914</v>
      </c>
      <c r="G28" s="118">
        <f>G27+F28</f>
        <v>1114</v>
      </c>
      <c r="H28" s="100"/>
    </row>
    <row r="29" spans="2:9" ht="21.6" customHeight="1" thickTop="1" thickBot="1" x14ac:dyDescent="0.5">
      <c r="B29" s="119" t="s">
        <v>41</v>
      </c>
      <c r="C29" s="120"/>
      <c r="D29" s="117"/>
      <c r="E29" s="120"/>
      <c r="F29" s="120"/>
      <c r="G29" s="121"/>
      <c r="H29" s="100"/>
    </row>
    <row r="30" spans="2:9" ht="21.6" customHeight="1" thickTop="1" thickBot="1" x14ac:dyDescent="0.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thickTop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x14ac:dyDescent="0.3">
      <c r="B33" s="124" t="s">
        <v>45</v>
      </c>
      <c r="C33" t="s">
        <v>46</v>
      </c>
      <c r="H33" s="100"/>
    </row>
    <row r="34" spans="2:8" ht="19.8" x14ac:dyDescent="0.4">
      <c r="B34" s="125" t="s">
        <v>48</v>
      </c>
      <c r="C34" s="126" t="s">
        <v>70</v>
      </c>
      <c r="D34" s="126" t="s">
        <v>70</v>
      </c>
      <c r="E34" s="126" t="s">
        <v>70</v>
      </c>
      <c r="F34" s="126" t="s">
        <v>70</v>
      </c>
      <c r="G34" s="126" t="s">
        <v>70</v>
      </c>
      <c r="H34" s="100"/>
    </row>
    <row r="35" spans="2:8" ht="19.8" x14ac:dyDescent="0.4">
      <c r="B35" s="125" t="s">
        <v>49</v>
      </c>
      <c r="C35" s="126" t="s">
        <v>106</v>
      </c>
      <c r="D35" s="126" t="s">
        <v>107</v>
      </c>
      <c r="E35" s="126" t="s">
        <v>106</v>
      </c>
      <c r="F35" s="126" t="s">
        <v>107</v>
      </c>
      <c r="G35" s="126" t="s">
        <v>331</v>
      </c>
      <c r="H35" s="127"/>
    </row>
    <row r="36" spans="2:8" ht="19.8" x14ac:dyDescent="0.4">
      <c r="B36" s="125" t="s">
        <v>50</v>
      </c>
      <c r="C36" s="126" t="s">
        <v>154</v>
      </c>
      <c r="D36" s="126" t="s">
        <v>154</v>
      </c>
      <c r="E36" s="126" t="s">
        <v>154</v>
      </c>
      <c r="F36" s="126" t="s">
        <v>154</v>
      </c>
      <c r="G36" s="126" t="s">
        <v>72</v>
      </c>
      <c r="H36" s="127"/>
    </row>
    <row r="37" spans="2:8" ht="19.8" x14ac:dyDescent="0.4">
      <c r="B37" s="125"/>
      <c r="C37" s="126"/>
      <c r="E37" s="126"/>
      <c r="F37" s="126"/>
      <c r="G37" s="126"/>
      <c r="H37" s="127"/>
    </row>
    <row r="38" spans="2:8" ht="19.8" x14ac:dyDescent="0.4">
      <c r="B38" s="125" t="s">
        <v>51</v>
      </c>
      <c r="C38" s="126" t="s">
        <v>71</v>
      </c>
      <c r="D38" s="126" t="s">
        <v>108</v>
      </c>
      <c r="E38" s="126" t="s">
        <v>108</v>
      </c>
      <c r="F38" s="126" t="s">
        <v>108</v>
      </c>
      <c r="G38" s="126" t="s">
        <v>108</v>
      </c>
      <c r="H38" s="127"/>
    </row>
    <row r="39" spans="2:8" ht="19.8" x14ac:dyDescent="0.4">
      <c r="B39" s="125" t="s">
        <v>52</v>
      </c>
      <c r="C39" s="126" t="s">
        <v>83</v>
      </c>
      <c r="D39" s="126" t="s">
        <v>72</v>
      </c>
      <c r="E39" s="126" t="s">
        <v>83</v>
      </c>
      <c r="F39" s="126" t="s">
        <v>72</v>
      </c>
      <c r="G39" s="126" t="s">
        <v>174</v>
      </c>
      <c r="H39" s="127"/>
    </row>
    <row r="40" spans="2:8" ht="19.8" x14ac:dyDescent="0.4">
      <c r="B40" s="125" t="s">
        <v>53</v>
      </c>
      <c r="C40" s="126" t="s">
        <v>325</v>
      </c>
      <c r="D40" s="126" t="s">
        <v>325</v>
      </c>
      <c r="E40" s="126" t="s">
        <v>325</v>
      </c>
      <c r="F40" s="126" t="s">
        <v>325</v>
      </c>
      <c r="G40" s="126" t="s">
        <v>325</v>
      </c>
      <c r="H40" s="127"/>
    </row>
    <row r="41" spans="2:8" x14ac:dyDescent="0.3">
      <c r="B41" s="129" t="s">
        <v>54</v>
      </c>
      <c r="C41" s="106"/>
      <c r="E41" s="106"/>
      <c r="F41" s="106"/>
      <c r="G41" s="106"/>
      <c r="H41" s="127"/>
    </row>
    <row r="42" spans="2:8" x14ac:dyDescent="0.3">
      <c r="B42" s="122"/>
      <c r="C42" s="106"/>
      <c r="D42" s="106"/>
      <c r="E42" s="106"/>
      <c r="F42" s="106"/>
      <c r="G42" s="106"/>
      <c r="H42" s="127"/>
    </row>
    <row r="43" spans="2:8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15.6" x14ac:dyDescent="0.3">
      <c r="B44" s="131" t="s">
        <v>57</v>
      </c>
      <c r="C44" s="130"/>
      <c r="D44" s="106"/>
      <c r="E44" s="106" t="s">
        <v>58</v>
      </c>
      <c r="F44" s="106">
        <f>H29*8</f>
        <v>0</v>
      </c>
      <c r="G44" s="132" t="s">
        <v>59</v>
      </c>
      <c r="H44" s="127"/>
    </row>
    <row r="45" spans="2:8" ht="15.6" x14ac:dyDescent="0.3">
      <c r="B45" s="131" t="s">
        <v>60</v>
      </c>
      <c r="C45" s="130" t="s">
        <v>61</v>
      </c>
      <c r="D45" s="106"/>
      <c r="E45" s="106" t="s">
        <v>58</v>
      </c>
      <c r="F45" s="106">
        <f>D46*8</f>
        <v>0</v>
      </c>
      <c r="G45" s="132" t="s">
        <v>62</v>
      </c>
      <c r="H45" s="127"/>
    </row>
    <row r="46" spans="2:8" x14ac:dyDescent="0.3">
      <c r="B46" s="122" t="s">
        <v>63</v>
      </c>
      <c r="C46" s="106"/>
      <c r="D46" s="133"/>
      <c r="E46" s="106"/>
      <c r="F46" s="106"/>
      <c r="G46" s="106"/>
      <c r="H46" s="127"/>
    </row>
    <row r="47" spans="2:8" x14ac:dyDescent="0.3">
      <c r="B47" s="122"/>
      <c r="C47" s="130"/>
      <c r="D47" s="106"/>
      <c r="E47" s="106"/>
      <c r="F47" s="106"/>
      <c r="G47" s="106"/>
      <c r="H47" s="127"/>
    </row>
    <row r="48" spans="2:8" ht="18.600000000000001" thickBot="1" x14ac:dyDescent="0.4">
      <c r="B48" s="134" t="s">
        <v>64</v>
      </c>
      <c r="C48" s="135"/>
      <c r="D48" s="106"/>
      <c r="E48" s="135"/>
      <c r="F48" s="135"/>
      <c r="G48" s="135"/>
      <c r="H48" s="127"/>
    </row>
    <row r="49" spans="2:9" ht="16.2" thickBot="1" x14ac:dyDescent="0.35">
      <c r="B49" s="136" t="s">
        <v>65</v>
      </c>
      <c r="C49" s="137" t="s">
        <v>1039</v>
      </c>
      <c r="D49" s="137" t="s">
        <v>1039</v>
      </c>
      <c r="E49" s="137" t="s">
        <v>1039</v>
      </c>
      <c r="F49" s="137" t="s">
        <v>1042</v>
      </c>
      <c r="G49" s="138" t="s">
        <v>1043</v>
      </c>
      <c r="H49" s="127"/>
    </row>
    <row r="50" spans="2:9" ht="16.2" thickBot="1" x14ac:dyDescent="0.35">
      <c r="B50" s="136" t="s">
        <v>66</v>
      </c>
      <c r="C50" s="139">
        <v>50</v>
      </c>
      <c r="D50" s="139">
        <v>49</v>
      </c>
      <c r="E50" s="139">
        <v>49</v>
      </c>
      <c r="F50" s="139">
        <v>46</v>
      </c>
      <c r="G50" s="137">
        <v>45</v>
      </c>
      <c r="H50" s="127"/>
    </row>
    <row r="51" spans="2:9" x14ac:dyDescent="0.3">
      <c r="B51" s="141" t="s">
        <v>67</v>
      </c>
      <c r="C51" s="106"/>
      <c r="F51" s="106"/>
      <c r="G51" s="106"/>
      <c r="H51" s="127"/>
    </row>
    <row r="52" spans="2:9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9" x14ac:dyDescent="0.3">
      <c r="B53" s="122"/>
      <c r="C53" s="106"/>
      <c r="D53" s="106"/>
      <c r="E53" s="106"/>
      <c r="F53" s="106"/>
      <c r="G53" s="106"/>
      <c r="H53" s="127"/>
    </row>
    <row r="54" spans="2:9" ht="15" thickBot="1" x14ac:dyDescent="0.35">
      <c r="B54" s="143"/>
      <c r="C54" s="144"/>
      <c r="D54" s="144"/>
      <c r="E54" s="144"/>
      <c r="F54" s="144"/>
      <c r="G54" s="144"/>
      <c r="H54" s="334"/>
      <c r="I54" s="168"/>
    </row>
    <row r="55" spans="2:9" ht="15" thickTop="1" x14ac:dyDescent="0.3">
      <c r="H55" s="168"/>
      <c r="I55" s="168"/>
    </row>
    <row r="56" spans="2:9" x14ac:dyDescent="0.3">
      <c r="H56" s="168"/>
      <c r="I56" s="168"/>
    </row>
  </sheetData>
  <mergeCells count="2">
    <mergeCell ref="B1:H1"/>
    <mergeCell ref="E2:F2"/>
  </mergeCells>
  <dataValidations count="7">
    <dataValidation type="list" errorStyle="information" operator="equal" allowBlank="1" showErrorMessage="1" sqref="C36:G36" xr:uid="{00000000-0002-0000-0200-000000000000}">
      <formula1>"Donald Marshall,Charles Stirewalt,Chris Tilley,John Tredway,Victor Varney"</formula1>
    </dataValidation>
    <dataValidation type="list" errorStyle="information" operator="equal" allowBlank="1" showErrorMessage="1" sqref="C35:G35" xr:uid="{00000000-0002-0000-0200-000001000000}">
      <formula1>"Harold Boettcher,Gene Ezzell,Rob Grau,Roger Koss,Gray Lackey,Michael S MacLean,Joe Mills,John F Morck,Ray Albers"</formula1>
    </dataValidation>
    <dataValidation type="list" errorStyle="information" operator="equal" allowBlank="1" showErrorMessage="1" sqref="C34:G34" xr:uid="{00000000-0002-0000-0200-000002000000}">
      <formula1>"Ted Dunn,Richard Gray,Billy Rueckert"</formula1>
    </dataValidation>
    <dataValidation type="list" errorStyle="information" operator="equal" allowBlank="1" showErrorMessage="1" sqref="C39:G40" xr:uid="{00000000-0002-0000-0200-000003000000}">
      <formula1>"Dennis Winchell,Harold Boettcher,Rob Grau,Joe Mills,John Morck,Brandt Wilkus,Chris Tilley,Charles Stirewalt,Victor Varney,Nick Conner,Richard Gray,John Tredway,Donald Marshall"</formula1>
    </dataValidation>
    <dataValidation type="list" errorStyle="warning" operator="equal" allowBlank="1" showErrorMessage="1" sqref="C8:G8" xr:uid="{00000000-0002-0000-0200-000004000000}">
      <formula1>"17,,399,671,1686,1640"</formula1>
    </dataValidation>
    <dataValidation errorStyle="information" allowBlank="1" showInputMessage="1" showErrorMessage="1" sqref="C41" xr:uid="{00000000-0002-0000-0200-000005000000}"/>
    <dataValidation type="list" errorStyle="information" operator="equal" allowBlank="1" showErrorMessage="1" sqref="C38:G38" xr:uid="{00000000-0002-0000-0200-000006000000}">
      <formula1>"Chris R Boli,Jay Horn"</formula1>
    </dataValidation>
  </dataValidations>
  <pageMargins left="0.7" right="0.7" top="0.75" bottom="0.75" header="0.3" footer="0.3"/>
  <pageSetup scale="5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I63"/>
  <sheetViews>
    <sheetView topLeftCell="A10" zoomScale="75" zoomScaleNormal="75" workbookViewId="0">
      <selection activeCell="F17" sqref="F17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151"/>
      <c r="D2" s="152" t="s">
        <v>18</v>
      </c>
      <c r="E2" s="374">
        <v>44360</v>
      </c>
      <c r="F2" s="374"/>
      <c r="G2" s="72" t="s">
        <v>20</v>
      </c>
      <c r="H2" s="65" t="s">
        <v>19</v>
      </c>
    </row>
    <row r="3" spans="1:9" ht="9" customHeight="1" x14ac:dyDescent="0.4">
      <c r="B3" s="66"/>
      <c r="C3" s="67"/>
      <c r="D3" s="68"/>
      <c r="E3" s="149"/>
      <c r="F3" s="71"/>
      <c r="G3" s="71"/>
      <c r="H3" s="72" t="s">
        <v>20</v>
      </c>
    </row>
    <row r="4" spans="1:9" ht="21.6" customHeight="1" x14ac:dyDescent="0.4">
      <c r="B4" s="73"/>
      <c r="C4" s="74"/>
      <c r="D4" s="75"/>
      <c r="E4" s="150" t="s">
        <v>9</v>
      </c>
      <c r="F4" s="147"/>
      <c r="G4" s="147"/>
      <c r="H4" s="77"/>
    </row>
    <row r="5" spans="1:9" ht="21.6" customHeight="1" x14ac:dyDescent="0.5">
      <c r="B5" s="78" t="s">
        <v>21</v>
      </c>
      <c r="C5" s="79"/>
      <c r="D5" s="153"/>
      <c r="E5" s="153"/>
      <c r="F5" s="153"/>
      <c r="G5" s="153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0.45833333333333331</v>
      </c>
      <c r="D6" s="84">
        <f>IF(D7=0," ",TIMEVALUE(LEFT(D7,2)&amp;":"&amp;MID(D7,3,2)&amp;":"&amp;RIGHT(D7,2)))</f>
        <v>0.52118055555555554</v>
      </c>
      <c r="E6" s="84">
        <f>IF(E7=0," ",TIMEVALUE(LEFT(E7,2)&amp;":"&amp;MID(E7,3,2)&amp;":"&amp;RIGHT(E7,2)))</f>
        <v>0.58333333333333337</v>
      </c>
      <c r="F6" s="84" t="str">
        <f>IF(F7=0," ",TIMEVALUE(LEFT(F7,2)&amp;":"&amp;MID(F7,3,2)&amp;":"&amp;RIGHT(F7,2)))</f>
        <v xml:space="preserve"> </v>
      </c>
      <c r="G6" s="84" t="str">
        <f>IF(G7=0," ",TIMEVALUE(LEFT(G7,2)&amp;":"&amp;MID(G7,3,2)&amp;":"&amp;RIGHT(G7,2)))</f>
        <v xml:space="preserve"> </v>
      </c>
      <c r="H6" s="85"/>
      <c r="I6" s="82"/>
    </row>
    <row r="7" spans="1:9" ht="21.6" customHeight="1" x14ac:dyDescent="0.5">
      <c r="B7" s="154" t="s">
        <v>23</v>
      </c>
      <c r="C7" s="155" t="s">
        <v>85</v>
      </c>
      <c r="D7" s="155" t="s">
        <v>86</v>
      </c>
      <c r="E7" s="155" t="s">
        <v>87</v>
      </c>
      <c r="F7" s="155"/>
      <c r="G7" s="155"/>
      <c r="H7" s="88"/>
    </row>
    <row r="8" spans="1:9" ht="21.6" customHeight="1" x14ac:dyDescent="0.5">
      <c r="B8" s="156" t="s">
        <v>24</v>
      </c>
      <c r="C8" s="157">
        <v>671</v>
      </c>
      <c r="D8" s="157"/>
      <c r="E8" s="157"/>
      <c r="F8" s="157"/>
      <c r="G8" s="157"/>
      <c r="H8" s="88"/>
    </row>
    <row r="9" spans="1:9" ht="21.6" customHeight="1" x14ac:dyDescent="0.45">
      <c r="B9" s="158"/>
      <c r="C9" s="159"/>
      <c r="D9" s="159"/>
      <c r="E9" s="159"/>
      <c r="F9" s="159"/>
      <c r="G9" s="159"/>
      <c r="H9" s="93"/>
    </row>
    <row r="10" spans="1:9" ht="30" customHeight="1" x14ac:dyDescent="0.5">
      <c r="B10" s="160" t="s">
        <v>25</v>
      </c>
      <c r="C10" s="155" t="s">
        <v>156</v>
      </c>
      <c r="D10" s="155" t="s">
        <v>157</v>
      </c>
      <c r="E10" s="155" t="s">
        <v>158</v>
      </c>
      <c r="F10" s="155"/>
      <c r="G10" s="155"/>
      <c r="H10" s="95"/>
    </row>
    <row r="11" spans="1:9" ht="21.6" customHeight="1" x14ac:dyDescent="0.45">
      <c r="B11" s="161" t="s">
        <v>26</v>
      </c>
      <c r="C11" s="72" t="s">
        <v>20</v>
      </c>
      <c r="D11" s="72" t="s">
        <v>20</v>
      </c>
      <c r="E11" s="72" t="s">
        <v>20</v>
      </c>
      <c r="F11" s="72"/>
      <c r="G11" s="72"/>
      <c r="H11" s="95"/>
    </row>
    <row r="12" spans="1:9" ht="30" customHeight="1" x14ac:dyDescent="0.5">
      <c r="B12" s="160" t="s">
        <v>27</v>
      </c>
      <c r="C12" s="155" t="s">
        <v>159</v>
      </c>
      <c r="D12" s="155" t="s">
        <v>160</v>
      </c>
      <c r="E12" s="155" t="s">
        <v>161</v>
      </c>
      <c r="F12" s="155"/>
      <c r="G12" s="155"/>
      <c r="H12" s="95" t="s">
        <v>28</v>
      </c>
    </row>
    <row r="13" spans="1:9" ht="30" customHeight="1" x14ac:dyDescent="0.5">
      <c r="B13" s="160" t="s">
        <v>29</v>
      </c>
      <c r="C13" s="155" t="s">
        <v>162</v>
      </c>
      <c r="D13" s="155" t="s">
        <v>163</v>
      </c>
      <c r="E13" s="155" t="s">
        <v>164</v>
      </c>
      <c r="F13" s="155"/>
      <c r="G13" s="155"/>
      <c r="H13" s="95"/>
    </row>
    <row r="14" spans="1:9" ht="30" customHeight="1" x14ac:dyDescent="0.5">
      <c r="B14" s="160" t="s">
        <v>30</v>
      </c>
      <c r="C14" s="155" t="s">
        <v>165</v>
      </c>
      <c r="D14" s="155" t="s">
        <v>166</v>
      </c>
      <c r="E14" s="155" t="s">
        <v>167</v>
      </c>
      <c r="F14" s="155"/>
      <c r="G14" s="155"/>
      <c r="H14" s="95"/>
    </row>
    <row r="15" spans="1:9" ht="30" customHeight="1" x14ac:dyDescent="0.5">
      <c r="B15" s="160" t="s">
        <v>31</v>
      </c>
      <c r="C15" s="155" t="s">
        <v>168</v>
      </c>
      <c r="D15" s="155" t="s">
        <v>169</v>
      </c>
      <c r="E15" s="155" t="s">
        <v>170</v>
      </c>
      <c r="F15" s="155"/>
      <c r="G15" s="155"/>
      <c r="H15" s="95"/>
    </row>
    <row r="16" spans="1:9" ht="21.6" customHeight="1" x14ac:dyDescent="0.45">
      <c r="B16" s="161" t="s">
        <v>26</v>
      </c>
      <c r="C16" s="72" t="s">
        <v>20</v>
      </c>
      <c r="D16" s="72" t="s">
        <v>20</v>
      </c>
      <c r="E16" s="72" t="s">
        <v>20</v>
      </c>
      <c r="F16" s="72"/>
      <c r="G16" s="72"/>
      <c r="H16" s="95"/>
    </row>
    <row r="17" spans="2:9" ht="30" customHeight="1" x14ac:dyDescent="0.5">
      <c r="B17" s="160" t="s">
        <v>32</v>
      </c>
      <c r="C17" s="155" t="s">
        <v>171</v>
      </c>
      <c r="D17" s="155" t="s">
        <v>172</v>
      </c>
      <c r="E17" s="155" t="s">
        <v>173</v>
      </c>
      <c r="F17" s="162"/>
      <c r="G17" s="163"/>
      <c r="H17" s="100"/>
      <c r="I17" t="s">
        <v>33</v>
      </c>
    </row>
    <row r="18" spans="2:9" ht="21.6" customHeight="1" x14ac:dyDescent="0.35">
      <c r="B18" s="164" t="s">
        <v>34</v>
      </c>
      <c r="C18" s="165" t="s">
        <v>35</v>
      </c>
      <c r="D18" s="166"/>
      <c r="E18" s="166"/>
      <c r="F18" s="167"/>
      <c r="G18" s="166"/>
      <c r="H18" s="100"/>
    </row>
    <row r="19" spans="2:9" ht="21.6" customHeight="1" x14ac:dyDescent="0.5">
      <c r="B19" s="122" t="s">
        <v>28</v>
      </c>
      <c r="C19" s="168"/>
      <c r="D19" s="168"/>
      <c r="E19" s="169" t="s">
        <v>36</v>
      </c>
      <c r="F19" s="168"/>
      <c r="G19" s="168"/>
      <c r="H19" s="100"/>
    </row>
    <row r="20" spans="2:9" ht="30" customHeight="1" x14ac:dyDescent="0.5">
      <c r="B20" s="170">
        <v>100</v>
      </c>
      <c r="C20" s="157">
        <v>25</v>
      </c>
      <c r="D20" s="171">
        <v>21</v>
      </c>
      <c r="E20" s="171">
        <v>26</v>
      </c>
      <c r="F20" s="171"/>
      <c r="G20" s="171"/>
      <c r="H20" s="100"/>
    </row>
    <row r="21" spans="2:9" ht="30" customHeight="1" x14ac:dyDescent="0.5">
      <c r="B21" s="170">
        <v>101</v>
      </c>
      <c r="C21" s="157">
        <v>41</v>
      </c>
      <c r="D21" s="171">
        <v>20</v>
      </c>
      <c r="E21" s="171">
        <v>14</v>
      </c>
      <c r="F21" s="171"/>
      <c r="G21" s="171"/>
      <c r="H21" s="100"/>
    </row>
    <row r="22" spans="2:9" ht="30" customHeight="1" x14ac:dyDescent="0.5">
      <c r="B22" s="170">
        <v>200</v>
      </c>
      <c r="C22" s="157">
        <v>25</v>
      </c>
      <c r="D22" s="171">
        <v>33</v>
      </c>
      <c r="E22" s="171">
        <v>32</v>
      </c>
      <c r="F22" s="171"/>
      <c r="G22" s="172"/>
      <c r="H22" s="100"/>
    </row>
    <row r="23" spans="2:9" ht="30" customHeight="1" x14ac:dyDescent="0.5">
      <c r="B23" s="170">
        <v>201</v>
      </c>
      <c r="C23" s="157">
        <v>23</v>
      </c>
      <c r="D23" s="171">
        <v>5</v>
      </c>
      <c r="E23" s="171">
        <v>8</v>
      </c>
      <c r="F23" s="171"/>
      <c r="G23" s="172"/>
      <c r="H23" s="100"/>
    </row>
    <row r="24" spans="2:9" ht="30" customHeight="1" x14ac:dyDescent="0.5">
      <c r="B24" s="170">
        <v>308</v>
      </c>
      <c r="C24" s="157">
        <v>10</v>
      </c>
      <c r="D24" s="171">
        <v>8</v>
      </c>
      <c r="E24" s="171">
        <v>9</v>
      </c>
      <c r="F24" s="171"/>
      <c r="G24" s="172"/>
      <c r="H24" s="100"/>
    </row>
    <row r="25" spans="2:9" ht="30" customHeight="1" x14ac:dyDescent="0.5">
      <c r="B25" s="173" t="s">
        <v>37</v>
      </c>
      <c r="C25" s="157">
        <v>0</v>
      </c>
      <c r="D25" s="171">
        <v>0</v>
      </c>
      <c r="E25" s="171">
        <v>0</v>
      </c>
      <c r="F25" s="171"/>
      <c r="G25" s="172"/>
      <c r="H25" s="100"/>
    </row>
    <row r="26" spans="2:9" ht="30" customHeight="1" x14ac:dyDescent="0.5">
      <c r="B26" s="174" t="s">
        <v>38</v>
      </c>
      <c r="C26" s="175">
        <v>0</v>
      </c>
      <c r="D26" s="176">
        <v>0</v>
      </c>
      <c r="E26" s="176">
        <v>0</v>
      </c>
      <c r="F26" s="176"/>
      <c r="G26" s="177"/>
      <c r="H26" s="100"/>
    </row>
    <row r="27" spans="2:9" ht="21.6" customHeight="1" x14ac:dyDescent="0.45">
      <c r="B27" s="116" t="s">
        <v>39</v>
      </c>
      <c r="C27" s="117">
        <f>SUM(C20:C26)</f>
        <v>124</v>
      </c>
      <c r="D27" s="117">
        <f>SUM(D20:D26)</f>
        <v>87</v>
      </c>
      <c r="E27" s="117">
        <f>SUM(E20:E26)</f>
        <v>89</v>
      </c>
      <c r="F27" s="117">
        <f>SUM(F20:F26)</f>
        <v>0</v>
      </c>
      <c r="G27" s="118">
        <f>SUM(G20:G26)</f>
        <v>0</v>
      </c>
      <c r="H27" s="100"/>
    </row>
    <row r="28" spans="2:9" ht="21.6" customHeight="1" x14ac:dyDescent="0.45">
      <c r="B28" s="116" t="s">
        <v>40</v>
      </c>
      <c r="C28" s="117">
        <f>C27</f>
        <v>124</v>
      </c>
      <c r="D28" s="117">
        <f>D27+C28</f>
        <v>211</v>
      </c>
      <c r="E28" s="117">
        <f>E27+D28</f>
        <v>300</v>
      </c>
      <c r="F28" s="117">
        <f>F27+E28</f>
        <v>300</v>
      </c>
      <c r="G28" s="118">
        <f>G27+F28</f>
        <v>300</v>
      </c>
      <c r="H28" s="100"/>
    </row>
    <row r="29" spans="2:9" ht="21.6" customHeight="1" x14ac:dyDescent="0.4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x14ac:dyDescent="0.4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x14ac:dyDescent="0.3">
      <c r="B31" s="122"/>
      <c r="C31" s="168"/>
      <c r="D31" s="168"/>
      <c r="E31" s="168"/>
      <c r="F31" s="168"/>
      <c r="G31" s="178" t="s">
        <v>43</v>
      </c>
      <c r="H31" s="100"/>
    </row>
    <row r="32" spans="2:9" ht="21.6" customHeight="1" x14ac:dyDescent="0.3">
      <c r="B32" s="122"/>
      <c r="C32" s="168"/>
      <c r="D32" s="168"/>
      <c r="E32" s="168"/>
      <c r="F32" s="168"/>
      <c r="G32" s="179" t="s">
        <v>44</v>
      </c>
      <c r="H32" s="100"/>
    </row>
    <row r="33" spans="2:8" ht="21.6" customHeight="1" x14ac:dyDescent="0.3">
      <c r="B33" s="124" t="s">
        <v>45</v>
      </c>
      <c r="C33" s="168" t="s">
        <v>46</v>
      </c>
      <c r="D33" s="168" t="s">
        <v>47</v>
      </c>
      <c r="E33" s="168"/>
      <c r="F33" s="168"/>
      <c r="G33" s="168"/>
      <c r="H33" s="100"/>
    </row>
    <row r="34" spans="2:8" ht="21.6" customHeight="1" x14ac:dyDescent="0.4">
      <c r="B34" s="125" t="s">
        <v>48</v>
      </c>
      <c r="C34" s="41" t="s">
        <v>70</v>
      </c>
      <c r="D34" s="41" t="s">
        <v>70</v>
      </c>
      <c r="E34" s="41" t="s">
        <v>70</v>
      </c>
      <c r="F34" s="41"/>
      <c r="G34" s="41"/>
      <c r="H34" s="100"/>
    </row>
    <row r="35" spans="2:8" ht="21.6" customHeight="1" x14ac:dyDescent="0.4">
      <c r="B35" s="125" t="s">
        <v>49</v>
      </c>
      <c r="C35" s="41" t="s">
        <v>83</v>
      </c>
      <c r="D35" s="41" t="s">
        <v>107</v>
      </c>
      <c r="E35" s="41" t="s">
        <v>71</v>
      </c>
      <c r="F35" s="41"/>
      <c r="G35" s="41"/>
      <c r="H35" s="100"/>
    </row>
    <row r="36" spans="2:8" ht="21.6" customHeight="1" x14ac:dyDescent="0.4">
      <c r="B36" s="125" t="s">
        <v>50</v>
      </c>
      <c r="C36" s="41" t="s">
        <v>154</v>
      </c>
      <c r="D36" s="41" t="s">
        <v>154</v>
      </c>
      <c r="E36" s="41" t="s">
        <v>154</v>
      </c>
      <c r="F36" s="41"/>
      <c r="G36" s="41"/>
      <c r="H36" s="100"/>
    </row>
    <row r="37" spans="2:8" ht="21.6" customHeight="1" x14ac:dyDescent="0.4">
      <c r="B37" s="125"/>
      <c r="C37" s="33"/>
      <c r="D37" s="33"/>
      <c r="E37" s="33"/>
      <c r="F37" s="33"/>
      <c r="G37" s="180"/>
      <c r="H37" s="100"/>
    </row>
    <row r="38" spans="2:8" ht="21.6" customHeight="1" x14ac:dyDescent="0.4">
      <c r="B38" s="125" t="s">
        <v>51</v>
      </c>
      <c r="C38" s="41" t="s">
        <v>73</v>
      </c>
      <c r="D38" s="41" t="s">
        <v>73</v>
      </c>
      <c r="E38" s="41" t="s">
        <v>73</v>
      </c>
      <c r="F38" s="41"/>
      <c r="G38" s="41"/>
      <c r="H38" s="100"/>
    </row>
    <row r="39" spans="2:8" ht="21.6" customHeight="1" x14ac:dyDescent="0.4">
      <c r="B39" s="125" t="s">
        <v>52</v>
      </c>
      <c r="C39" s="41" t="s">
        <v>144</v>
      </c>
      <c r="D39" s="41" t="s">
        <v>83</v>
      </c>
      <c r="E39" s="41" t="s">
        <v>174</v>
      </c>
      <c r="F39" s="41"/>
      <c r="G39" s="41"/>
      <c r="H39" s="100"/>
    </row>
    <row r="40" spans="2:8" ht="21.6" customHeight="1" x14ac:dyDescent="0.4">
      <c r="B40" s="125" t="s">
        <v>53</v>
      </c>
      <c r="C40" s="41" t="s">
        <v>174</v>
      </c>
      <c r="D40" s="41" t="s">
        <v>71</v>
      </c>
      <c r="E40" s="41" t="s">
        <v>83</v>
      </c>
      <c r="F40" s="41"/>
      <c r="G40" s="41"/>
      <c r="H40" s="100"/>
    </row>
    <row r="41" spans="2:8" ht="21.6" customHeight="1" x14ac:dyDescent="0.3">
      <c r="B41" s="129" t="s">
        <v>54</v>
      </c>
      <c r="H41" s="100"/>
    </row>
    <row r="42" spans="2:8" ht="21.6" customHeight="1" x14ac:dyDescent="0.3">
      <c r="B42" s="122"/>
      <c r="D42" s="168"/>
      <c r="E42" s="168"/>
      <c r="F42" s="168"/>
      <c r="G42" s="168"/>
      <c r="H42" s="100"/>
    </row>
    <row r="43" spans="2:8" ht="21.6" customHeight="1" x14ac:dyDescent="0.3">
      <c r="B43" s="124" t="s">
        <v>55</v>
      </c>
      <c r="C43" s="178"/>
      <c r="D43" s="168"/>
      <c r="E43" s="168"/>
      <c r="F43" s="178" t="s">
        <v>56</v>
      </c>
      <c r="G43" s="168"/>
      <c r="H43" s="100"/>
    </row>
    <row r="44" spans="2:8" ht="21.6" customHeight="1" x14ac:dyDescent="0.3">
      <c r="B44" s="131" t="s">
        <v>57</v>
      </c>
      <c r="C44" s="178"/>
      <c r="D44" s="168"/>
      <c r="E44" s="168" t="s">
        <v>58</v>
      </c>
      <c r="F44" s="168">
        <f>H28*8</f>
        <v>0</v>
      </c>
      <c r="G44" s="179" t="s">
        <v>59</v>
      </c>
      <c r="H44" s="100"/>
    </row>
    <row r="45" spans="2:8" ht="21.6" customHeight="1" x14ac:dyDescent="0.3">
      <c r="B45" s="131" t="s">
        <v>60</v>
      </c>
      <c r="C45" s="178" t="s">
        <v>61</v>
      </c>
      <c r="D45" s="181"/>
      <c r="E45" s="168" t="s">
        <v>58</v>
      </c>
      <c r="F45" s="168">
        <f>D45*8</f>
        <v>0</v>
      </c>
      <c r="G45" s="179" t="s">
        <v>62</v>
      </c>
      <c r="H45" s="100"/>
    </row>
    <row r="46" spans="2:8" ht="16.2" customHeight="1" x14ac:dyDescent="0.3">
      <c r="B46" s="122" t="s">
        <v>63</v>
      </c>
      <c r="C46" s="168"/>
      <c r="D46" s="168"/>
      <c r="E46" s="168"/>
      <c r="F46" s="168"/>
      <c r="G46" s="168"/>
      <c r="H46" s="100"/>
    </row>
    <row r="47" spans="2:8" ht="21.6" customHeight="1" x14ac:dyDescent="0.3">
      <c r="B47" s="122"/>
      <c r="C47" s="178"/>
      <c r="D47" s="168"/>
      <c r="E47" s="168"/>
      <c r="F47" s="168"/>
      <c r="G47" s="168"/>
      <c r="H47" s="100"/>
    </row>
    <row r="48" spans="2:8" ht="21.6" customHeight="1" x14ac:dyDescent="0.35">
      <c r="B48" s="134" t="s">
        <v>64</v>
      </c>
      <c r="C48" s="182"/>
      <c r="D48" s="182"/>
      <c r="E48" s="182"/>
      <c r="F48" s="182"/>
      <c r="G48" s="182"/>
      <c r="H48" s="100"/>
    </row>
    <row r="49" spans="2:8" ht="21.6" customHeight="1" x14ac:dyDescent="0.3">
      <c r="B49" s="136" t="s">
        <v>65</v>
      </c>
      <c r="C49" s="183" t="s">
        <v>175</v>
      </c>
      <c r="D49" s="183" t="s">
        <v>176</v>
      </c>
      <c r="E49" s="183" t="s">
        <v>177</v>
      </c>
      <c r="F49" s="183"/>
      <c r="G49" s="184"/>
      <c r="H49" s="100"/>
    </row>
    <row r="50" spans="2:8" ht="21.6" customHeight="1" x14ac:dyDescent="0.3">
      <c r="B50" s="136" t="s">
        <v>66</v>
      </c>
      <c r="C50" s="38">
        <v>78</v>
      </c>
      <c r="D50" s="38">
        <v>83</v>
      </c>
      <c r="E50" s="38">
        <v>86</v>
      </c>
      <c r="F50" s="38"/>
      <c r="G50" s="185"/>
      <c r="H50" s="100"/>
    </row>
    <row r="51" spans="2:8" ht="21.6" customHeight="1" x14ac:dyDescent="0.3">
      <c r="B51" s="141" t="s">
        <v>67</v>
      </c>
      <c r="H51" s="100"/>
    </row>
    <row r="52" spans="2:8" ht="21.6" customHeight="1" x14ac:dyDescent="0.3">
      <c r="B52" s="142" t="s">
        <v>68</v>
      </c>
      <c r="H52" s="100"/>
    </row>
    <row r="53" spans="2:8" ht="21.6" customHeight="1" x14ac:dyDescent="0.3">
      <c r="B53" s="122"/>
      <c r="C53" s="168"/>
      <c r="D53" s="168"/>
      <c r="E53" s="168"/>
      <c r="F53" s="168"/>
      <c r="G53" s="168"/>
    </row>
    <row r="54" spans="2:8" ht="7.95" customHeight="1" x14ac:dyDescent="0.3">
      <c r="B54" s="143"/>
      <c r="C54" s="144"/>
      <c r="D54" s="144"/>
      <c r="E54" s="144"/>
      <c r="F54" s="144"/>
      <c r="G54" s="144"/>
      <c r="H54" s="145"/>
    </row>
    <row r="55" spans="2:8" ht="12.75" customHeight="1" x14ac:dyDescent="0.3"/>
    <row r="56" spans="2:8" ht="12.75" customHeight="1" x14ac:dyDescent="0.3"/>
    <row r="57" spans="2:8" ht="12.75" customHeight="1" x14ac:dyDescent="0.3"/>
    <row r="58" spans="2:8" ht="12.75" customHeight="1" x14ac:dyDescent="0.3"/>
    <row r="59" spans="2:8" ht="12.75" customHeight="1" x14ac:dyDescent="0.3"/>
    <row r="60" spans="2:8" ht="12.75" customHeight="1" x14ac:dyDescent="0.3"/>
    <row r="61" spans="2:8" ht="12.75" customHeight="1" x14ac:dyDescent="0.3"/>
    <row r="62" spans="2:8" ht="12.75" customHeight="1" x14ac:dyDescent="0.3"/>
    <row r="63" spans="2:8" ht="12.75" customHeight="1" x14ac:dyDescent="0.3"/>
  </sheetData>
  <mergeCells count="2">
    <mergeCell ref="B1:H1"/>
    <mergeCell ref="E2:F2"/>
  </mergeCells>
  <dataValidations count="6">
    <dataValidation type="list" operator="equal" allowBlank="1" showErrorMessage="1" sqref="C8:G8" xr:uid="{00000000-0002-0000-1D00-000000000000}">
      <formula1>"17,,399,671,1681,1640"</formula1>
      <formula2>0</formula2>
    </dataValidation>
    <dataValidation type="list" operator="equal" allowBlank="1" showErrorMessage="1" sqref="C36:G36" xr:uid="{00000000-0002-0000-1D00-000001000000}">
      <formula1>"Donald Marshall,Charles Stirewalt,Chris Tilley,John Tredway,Victor Varney"</formula1>
      <formula2>0</formula2>
    </dataValidation>
    <dataValidation type="list" operator="equal" allowBlank="1" showErrorMessage="1" sqref="C35:G35" xr:uid="{00000000-0002-0000-1D00-000002000000}">
      <formula1>"Harold Boettcher,Gene Ezzell,Rob Grau,Roger Koss,Gray Lackey,Michael S MacLean,Joe Mills,John F Morck,Ray Albers"</formula1>
      <formula2>0</formula2>
    </dataValidation>
    <dataValidation type="list" operator="equal" allowBlank="1" showErrorMessage="1" sqref="C34:G34" xr:uid="{00000000-0002-0000-1D00-000003000000}">
      <formula1>"Ted Dunn,Richard Gray,Billy Rueckert"</formula1>
      <formula2>0</formula2>
    </dataValidation>
    <dataValidation type="list" operator="equal" allowBlank="1" showErrorMessage="1" sqref="C38:G38" xr:uid="{00000000-0002-0000-1D00-000004000000}">
      <formula1>"Chris R Boli,Jay Horn"</formula1>
      <formula2>0</formula2>
    </dataValidation>
    <dataValidation type="list" operator="equal" allowBlank="1" showErrorMessage="1" sqref="C39:G40" xr:uid="{00000000-0002-0000-1D00-000005000000}">
      <formula1>"Dennis Winchell,Harold Boettcher,Rob Grau,Joe Mills,John Morck,Brandt Wilkus,Chris Tilley,Charles Stirewalt,Victor Varney,Nick Conner,Richard Gray,John Tredway,Donald Marshall"</formula1>
      <formula2>0</formula2>
    </dataValidation>
  </dataValidations>
  <pageMargins left="0.7" right="0.7" top="0.75" bottom="0.75" header="0.51180555555555496" footer="0.51180555555555496"/>
  <pageSetup scale="54" firstPageNumber="0"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2:I64"/>
  <sheetViews>
    <sheetView topLeftCell="A10" zoomScale="90" zoomScaleNormal="90" workbookViewId="0">
      <selection activeCell="D40" sqref="D40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2" spans="1:9" ht="21.6" customHeight="1" x14ac:dyDescent="0.4">
      <c r="B2" s="368" t="s">
        <v>178</v>
      </c>
      <c r="C2" s="368"/>
      <c r="D2" s="368"/>
      <c r="E2" s="368"/>
      <c r="F2" s="368"/>
      <c r="G2" s="368"/>
      <c r="H2" s="368"/>
    </row>
    <row r="3" spans="1:9" ht="21.6" customHeight="1" x14ac:dyDescent="0.45">
      <c r="B3" s="62" t="s">
        <v>17</v>
      </c>
      <c r="C3" s="151"/>
      <c r="D3" s="152" t="s">
        <v>18</v>
      </c>
      <c r="E3" s="374">
        <v>44356</v>
      </c>
      <c r="F3" s="374"/>
      <c r="G3" s="186"/>
      <c r="H3" s="65" t="s">
        <v>19</v>
      </c>
    </row>
    <row r="4" spans="1:9" ht="21.6" customHeight="1" x14ac:dyDescent="0.4">
      <c r="B4" s="66"/>
      <c r="C4" s="67"/>
      <c r="D4" s="68"/>
      <c r="E4" s="149"/>
      <c r="F4" s="71"/>
      <c r="G4" s="71"/>
      <c r="H4" s="72" t="s">
        <v>20</v>
      </c>
    </row>
    <row r="5" spans="1:9" ht="21.6" customHeight="1" x14ac:dyDescent="0.4">
      <c r="B5" s="73"/>
      <c r="C5" s="74"/>
      <c r="D5" s="75"/>
      <c r="E5" s="150"/>
      <c r="F5" s="147"/>
      <c r="G5" s="147"/>
      <c r="H5" s="77"/>
    </row>
    <row r="6" spans="1:9" ht="21.6" customHeight="1" x14ac:dyDescent="0.5">
      <c r="B6" s="78" t="s">
        <v>21</v>
      </c>
      <c r="C6" s="79"/>
      <c r="D6" s="153"/>
      <c r="E6" s="153"/>
      <c r="F6" s="153"/>
      <c r="G6" s="153"/>
      <c r="H6" s="81"/>
    </row>
    <row r="7" spans="1:9" ht="21.6" customHeight="1" x14ac:dyDescent="0.5">
      <c r="A7" s="82"/>
      <c r="B7" s="83" t="s">
        <v>22</v>
      </c>
      <c r="C7" s="84">
        <f>IF(C8=0," ",TIMEVALUE(LEFT(C8,2)&amp;":"&amp;MID(C8,3,2)&amp;":"&amp;RIGHT(C8,2)))</f>
        <v>0.43784722222222222</v>
      </c>
      <c r="D7" s="84" t="str">
        <f>IF(D8=0," ",TIMEVALUE(LEFT(D8,2)&amp;":"&amp;MID(D8,3,2)&amp;":"&amp;RIGHT(D8,2)))</f>
        <v xml:space="preserve"> </v>
      </c>
      <c r="E7" s="84" t="str">
        <f>IF(E8=0," ",TIMEVALUE(LEFT(E8,2)&amp;":"&amp;MID(E8,3,2)&amp;":"&amp;RIGHT(E8,2)))</f>
        <v xml:space="preserve"> </v>
      </c>
      <c r="F7" s="84" t="str">
        <f>IF(F8=0," ",TIMEVALUE(LEFT(F8,2)&amp;":"&amp;MID(F8,3,2)&amp;":"&amp;RIGHT(F8,2)))</f>
        <v xml:space="preserve"> </v>
      </c>
      <c r="G7" s="84" t="str">
        <f>IF(G8=0," ",TIMEVALUE(LEFT(G8,2)&amp;":"&amp;MID(G8,3,2)&amp;":"&amp;RIGHT(G8,2)))</f>
        <v xml:space="preserve"> </v>
      </c>
      <c r="H7" s="85"/>
      <c r="I7" s="82"/>
    </row>
    <row r="8" spans="1:9" ht="21.6" customHeight="1" x14ac:dyDescent="0.5">
      <c r="B8" s="154" t="s">
        <v>23</v>
      </c>
      <c r="C8" s="155" t="s">
        <v>69</v>
      </c>
      <c r="D8" s="155"/>
      <c r="E8" s="155"/>
      <c r="F8" s="155"/>
      <c r="G8" s="155"/>
      <c r="H8" s="88"/>
    </row>
    <row r="9" spans="1:9" ht="21.6" customHeight="1" x14ac:dyDescent="0.5">
      <c r="B9" s="156" t="s">
        <v>24</v>
      </c>
      <c r="C9" s="157">
        <v>399</v>
      </c>
      <c r="D9" s="157"/>
      <c r="E9" s="157"/>
      <c r="F9" s="157"/>
      <c r="G9" s="157"/>
      <c r="H9" s="88"/>
    </row>
    <row r="10" spans="1:9" ht="21.6" customHeight="1" x14ac:dyDescent="0.45">
      <c r="B10" s="158"/>
      <c r="C10" s="159"/>
      <c r="D10" s="159"/>
      <c r="E10" s="159"/>
      <c r="F10" s="159"/>
      <c r="G10" s="159"/>
      <c r="H10" s="93"/>
    </row>
    <row r="11" spans="1:9" ht="30" customHeight="1" x14ac:dyDescent="0.5">
      <c r="B11" s="160" t="s">
        <v>25</v>
      </c>
      <c r="C11" s="155" t="s">
        <v>179</v>
      </c>
      <c r="D11" s="155"/>
      <c r="E11" s="155"/>
      <c r="F11" s="155"/>
      <c r="G11" s="155"/>
      <c r="H11" s="95"/>
    </row>
    <row r="12" spans="1:9" ht="21.6" customHeight="1" x14ac:dyDescent="0.45">
      <c r="B12" s="161" t="s">
        <v>26</v>
      </c>
      <c r="C12" s="72" t="s">
        <v>20</v>
      </c>
      <c r="D12" s="72"/>
      <c r="E12" s="72"/>
      <c r="F12" s="72"/>
      <c r="G12" s="72"/>
      <c r="H12" s="95"/>
    </row>
    <row r="13" spans="1:9" ht="30" customHeight="1" x14ac:dyDescent="0.5">
      <c r="B13" s="160" t="s">
        <v>27</v>
      </c>
      <c r="C13" s="155" t="s">
        <v>180</v>
      </c>
      <c r="D13" s="155"/>
      <c r="E13" s="155"/>
      <c r="F13" s="155"/>
      <c r="G13" s="155"/>
      <c r="H13" s="95" t="s">
        <v>28</v>
      </c>
    </row>
    <row r="14" spans="1:9" ht="30" customHeight="1" x14ac:dyDescent="0.5">
      <c r="B14" s="160" t="s">
        <v>29</v>
      </c>
      <c r="C14" s="155" t="s">
        <v>77</v>
      </c>
      <c r="D14" s="155"/>
      <c r="E14" s="155"/>
      <c r="F14" s="155"/>
      <c r="G14" s="155"/>
      <c r="H14" s="95"/>
    </row>
    <row r="15" spans="1:9" ht="30" customHeight="1" x14ac:dyDescent="0.5">
      <c r="B15" s="160" t="s">
        <v>30</v>
      </c>
      <c r="C15" s="155" t="s">
        <v>94</v>
      </c>
      <c r="D15" s="155"/>
      <c r="E15" s="155"/>
      <c r="F15" s="155"/>
      <c r="G15" s="155"/>
      <c r="H15" s="95"/>
    </row>
    <row r="16" spans="1:9" ht="30" customHeight="1" x14ac:dyDescent="0.5">
      <c r="B16" s="160" t="s">
        <v>31</v>
      </c>
      <c r="C16" s="155" t="s">
        <v>181</v>
      </c>
      <c r="D16" s="155"/>
      <c r="E16" s="155"/>
      <c r="F16" s="155"/>
      <c r="G16" s="155"/>
      <c r="H16" s="95"/>
    </row>
    <row r="17" spans="2:9" ht="21.6" customHeight="1" x14ac:dyDescent="0.45">
      <c r="B17" s="161" t="s">
        <v>26</v>
      </c>
      <c r="C17" s="72" t="s">
        <v>20</v>
      </c>
      <c r="D17" s="72"/>
      <c r="E17" s="72"/>
      <c r="F17" s="72"/>
      <c r="G17" s="72"/>
      <c r="H17" s="95"/>
    </row>
    <row r="18" spans="2:9" ht="30" customHeight="1" x14ac:dyDescent="0.5">
      <c r="B18" s="160" t="s">
        <v>32</v>
      </c>
      <c r="C18" s="155" t="s">
        <v>182</v>
      </c>
      <c r="D18" s="155"/>
      <c r="E18" s="162"/>
      <c r="F18" s="162"/>
      <c r="G18" s="163"/>
      <c r="H18" s="100"/>
      <c r="I18" t="s">
        <v>33</v>
      </c>
    </row>
    <row r="19" spans="2:9" ht="21.6" customHeight="1" x14ac:dyDescent="0.35">
      <c r="B19" s="164" t="s">
        <v>34</v>
      </c>
      <c r="C19" s="165" t="s">
        <v>35</v>
      </c>
      <c r="D19" s="166"/>
      <c r="E19" s="166"/>
      <c r="F19" s="167"/>
      <c r="G19" s="166"/>
      <c r="H19" s="100"/>
    </row>
    <row r="20" spans="2:9" ht="21.6" customHeight="1" x14ac:dyDescent="0.5">
      <c r="B20" s="122"/>
      <c r="C20" s="168"/>
      <c r="D20" s="168"/>
      <c r="E20" s="169" t="s">
        <v>36</v>
      </c>
      <c r="F20" s="168"/>
      <c r="G20" s="168"/>
      <c r="H20" s="100"/>
    </row>
    <row r="21" spans="2:9" ht="30" customHeight="1" x14ac:dyDescent="0.5">
      <c r="B21" s="170">
        <v>100</v>
      </c>
      <c r="C21" s="157">
        <v>53</v>
      </c>
      <c r="D21" s="171"/>
      <c r="E21" s="171"/>
      <c r="F21" s="171"/>
      <c r="G21" s="171"/>
      <c r="H21" s="100"/>
    </row>
    <row r="22" spans="2:9" ht="30" customHeight="1" x14ac:dyDescent="0.5">
      <c r="B22" s="170">
        <v>101</v>
      </c>
      <c r="C22" s="157">
        <v>40</v>
      </c>
      <c r="D22" s="171"/>
      <c r="E22" s="171"/>
      <c r="F22" s="171"/>
      <c r="G22" s="171"/>
      <c r="H22" s="100"/>
    </row>
    <row r="23" spans="2:9" ht="30" customHeight="1" x14ac:dyDescent="0.5">
      <c r="B23" s="170">
        <v>200</v>
      </c>
      <c r="C23" s="157">
        <v>43</v>
      </c>
      <c r="D23" s="171"/>
      <c r="E23" s="171"/>
      <c r="F23" s="171"/>
      <c r="G23" s="172"/>
      <c r="H23" s="100"/>
    </row>
    <row r="24" spans="2:9" ht="30" customHeight="1" x14ac:dyDescent="0.5">
      <c r="B24" s="170">
        <v>201</v>
      </c>
      <c r="C24" s="157">
        <v>41</v>
      </c>
      <c r="D24" s="171"/>
      <c r="E24" s="171"/>
      <c r="F24" s="171"/>
      <c r="G24" s="172"/>
      <c r="H24" s="100"/>
    </row>
    <row r="25" spans="2:9" ht="30" customHeight="1" x14ac:dyDescent="0.5">
      <c r="B25" s="170">
        <v>308</v>
      </c>
      <c r="C25" s="157">
        <v>2</v>
      </c>
      <c r="D25" s="171"/>
      <c r="E25" s="171"/>
      <c r="F25" s="171"/>
      <c r="G25" s="172"/>
      <c r="H25" s="100"/>
    </row>
    <row r="26" spans="2:9" ht="30" customHeight="1" x14ac:dyDescent="0.5">
      <c r="B26" s="173" t="s">
        <v>37</v>
      </c>
      <c r="C26" s="157">
        <v>0</v>
      </c>
      <c r="D26" s="171"/>
      <c r="E26" s="171"/>
      <c r="F26" s="171"/>
      <c r="G26" s="172"/>
      <c r="H26" s="100"/>
    </row>
    <row r="27" spans="2:9" ht="30" customHeight="1" x14ac:dyDescent="0.5">
      <c r="B27" s="174" t="s">
        <v>38</v>
      </c>
      <c r="C27" s="175">
        <v>0</v>
      </c>
      <c r="D27" s="176"/>
      <c r="E27" s="176"/>
      <c r="F27" s="176"/>
      <c r="G27" s="177"/>
      <c r="H27" s="100"/>
    </row>
    <row r="28" spans="2:9" ht="21.6" customHeight="1" x14ac:dyDescent="0.45">
      <c r="B28" s="116" t="s">
        <v>39</v>
      </c>
      <c r="C28" s="117">
        <f>SUM(C21:C27)</f>
        <v>179</v>
      </c>
      <c r="D28" s="117">
        <f>SUM(D21:D27)</f>
        <v>0</v>
      </c>
      <c r="E28" s="117">
        <f>SUM(E21:E27)</f>
        <v>0</v>
      </c>
      <c r="F28" s="117">
        <f>SUM(F21:F27)</f>
        <v>0</v>
      </c>
      <c r="G28" s="118">
        <f>SUM(G21:G27)</f>
        <v>0</v>
      </c>
      <c r="H28" s="100"/>
    </row>
    <row r="29" spans="2:9" ht="21.6" customHeight="1" x14ac:dyDescent="0.45">
      <c r="B29" s="116" t="s">
        <v>40</v>
      </c>
      <c r="C29" s="117">
        <f>C28</f>
        <v>179</v>
      </c>
      <c r="D29" s="117">
        <f>D28+C29</f>
        <v>179</v>
      </c>
      <c r="E29" s="117">
        <f>E28+D29</f>
        <v>179</v>
      </c>
      <c r="F29" s="117">
        <f>F28+E29</f>
        <v>179</v>
      </c>
      <c r="G29" s="118">
        <f>G28+F29</f>
        <v>179</v>
      </c>
      <c r="H29" s="100"/>
    </row>
    <row r="30" spans="2:9" ht="21.6" customHeight="1" x14ac:dyDescent="0.45">
      <c r="B30" s="119" t="s">
        <v>41</v>
      </c>
      <c r="C30" s="120"/>
      <c r="D30" s="120"/>
      <c r="E30" s="120"/>
      <c r="F30" s="120"/>
      <c r="G30" s="121"/>
      <c r="H30" s="100"/>
    </row>
    <row r="31" spans="2:9" ht="21.6" customHeight="1" x14ac:dyDescent="0.45">
      <c r="B31" s="119" t="s">
        <v>42</v>
      </c>
      <c r="C31" s="120"/>
      <c r="D31" s="120"/>
      <c r="E31" s="120"/>
      <c r="F31" s="120"/>
      <c r="G31" s="121"/>
      <c r="H31" s="100"/>
    </row>
    <row r="32" spans="2:9" ht="21.6" customHeight="1" x14ac:dyDescent="0.3">
      <c r="B32" s="122"/>
      <c r="C32" s="168"/>
      <c r="D32" s="168"/>
      <c r="E32" s="168"/>
      <c r="F32" s="168"/>
      <c r="G32" s="178" t="s">
        <v>43</v>
      </c>
      <c r="H32" s="100"/>
    </row>
    <row r="33" spans="2:8" ht="11.4" customHeight="1" x14ac:dyDescent="0.3">
      <c r="B33" s="122"/>
      <c r="C33" s="168"/>
      <c r="D33" s="168"/>
      <c r="E33" s="168"/>
      <c r="F33" s="168"/>
      <c r="G33" s="179" t="s">
        <v>44</v>
      </c>
      <c r="H33" s="100"/>
    </row>
    <row r="34" spans="2:8" ht="21.6" customHeight="1" x14ac:dyDescent="0.3">
      <c r="B34" s="124" t="s">
        <v>45</v>
      </c>
      <c r="C34" s="168" t="s">
        <v>46</v>
      </c>
      <c r="D34" s="168" t="s">
        <v>47</v>
      </c>
      <c r="E34" s="168"/>
      <c r="F34" s="168"/>
      <c r="G34" s="168"/>
      <c r="H34" s="100"/>
    </row>
    <row r="35" spans="2:8" ht="21.6" customHeight="1" x14ac:dyDescent="0.4">
      <c r="B35" s="125" t="s">
        <v>48</v>
      </c>
      <c r="C35" s="41" t="s">
        <v>70</v>
      </c>
      <c r="D35" s="41"/>
      <c r="E35" s="41"/>
      <c r="F35" s="41"/>
      <c r="G35" s="41"/>
      <c r="H35" s="100"/>
    </row>
    <row r="36" spans="2:8" ht="21.6" customHeight="1" x14ac:dyDescent="0.4">
      <c r="B36" s="125" t="s">
        <v>49</v>
      </c>
      <c r="C36" s="41" t="s">
        <v>71</v>
      </c>
      <c r="D36" s="41"/>
      <c r="E36" s="41"/>
      <c r="F36" s="41"/>
      <c r="G36" s="41"/>
      <c r="H36" s="100"/>
    </row>
    <row r="37" spans="2:8" ht="21.6" customHeight="1" x14ac:dyDescent="0.4">
      <c r="B37" s="125" t="s">
        <v>50</v>
      </c>
      <c r="C37" s="41" t="s">
        <v>81</v>
      </c>
      <c r="D37" s="41"/>
      <c r="E37" s="41"/>
      <c r="F37" s="41"/>
      <c r="G37" s="41"/>
      <c r="H37" s="100"/>
    </row>
    <row r="38" spans="2:8" ht="6.6" customHeight="1" x14ac:dyDescent="0.4">
      <c r="B38" s="125"/>
      <c r="C38" s="33"/>
      <c r="D38" s="33"/>
      <c r="E38" s="33"/>
      <c r="F38" s="33"/>
      <c r="G38" s="180"/>
      <c r="H38" s="100"/>
    </row>
    <row r="39" spans="2:8" ht="21.6" customHeight="1" x14ac:dyDescent="0.4">
      <c r="B39" s="125" t="s">
        <v>51</v>
      </c>
      <c r="C39" s="41" t="s">
        <v>73</v>
      </c>
      <c r="D39" s="41"/>
      <c r="E39" s="41"/>
      <c r="F39" s="41"/>
      <c r="G39" s="41"/>
      <c r="H39" s="100"/>
    </row>
    <row r="40" spans="2:8" ht="21.6" customHeight="1" x14ac:dyDescent="0.4">
      <c r="B40" s="125" t="s">
        <v>52</v>
      </c>
      <c r="C40" s="41" t="s">
        <v>154</v>
      </c>
      <c r="D40" s="41"/>
      <c r="E40" s="41"/>
      <c r="F40" s="41"/>
      <c r="G40" s="41"/>
      <c r="H40" s="100"/>
    </row>
    <row r="41" spans="2:8" ht="21.6" customHeight="1" x14ac:dyDescent="0.4">
      <c r="B41" s="125" t="s">
        <v>53</v>
      </c>
      <c r="C41" s="41" t="s">
        <v>183</v>
      </c>
      <c r="D41" s="41"/>
      <c r="E41" s="41"/>
      <c r="F41" s="41"/>
      <c r="G41" s="187"/>
      <c r="H41" s="100"/>
    </row>
    <row r="42" spans="2:8" ht="21.6" customHeight="1" x14ac:dyDescent="0.3">
      <c r="B42" s="129" t="s">
        <v>54</v>
      </c>
      <c r="D42" s="41"/>
      <c r="H42" s="100"/>
    </row>
    <row r="43" spans="2:8" ht="21.6" customHeight="1" x14ac:dyDescent="0.3">
      <c r="B43" s="122"/>
      <c r="E43" s="168"/>
      <c r="F43" s="168"/>
      <c r="G43" s="168"/>
      <c r="H43" s="100"/>
    </row>
    <row r="44" spans="2:8" ht="13.2" customHeight="1" x14ac:dyDescent="0.3">
      <c r="B44" s="124" t="s">
        <v>55</v>
      </c>
      <c r="C44" s="178"/>
      <c r="D44" s="168"/>
      <c r="E44" s="168"/>
      <c r="F44" s="178" t="s">
        <v>56</v>
      </c>
      <c r="G44" s="168"/>
      <c r="H44" s="100"/>
    </row>
    <row r="45" spans="2:8" ht="21.6" customHeight="1" x14ac:dyDescent="0.3">
      <c r="B45" s="131" t="s">
        <v>57</v>
      </c>
      <c r="C45" s="178"/>
      <c r="D45" s="168"/>
      <c r="E45" s="168" t="s">
        <v>58</v>
      </c>
      <c r="F45" s="168">
        <f>H29*8</f>
        <v>0</v>
      </c>
      <c r="G45" s="179" t="s">
        <v>59</v>
      </c>
      <c r="H45" s="100"/>
    </row>
    <row r="46" spans="2:8" ht="21.6" customHeight="1" x14ac:dyDescent="0.3">
      <c r="B46" s="131" t="s">
        <v>60</v>
      </c>
      <c r="C46" s="178" t="s">
        <v>61</v>
      </c>
      <c r="D46" s="168"/>
      <c r="E46" s="168" t="s">
        <v>58</v>
      </c>
      <c r="F46" s="168">
        <f>D47*8</f>
        <v>0</v>
      </c>
      <c r="G46" s="179" t="s">
        <v>62</v>
      </c>
      <c r="H46" s="100"/>
    </row>
    <row r="47" spans="2:8" ht="16.2" customHeight="1" x14ac:dyDescent="0.3">
      <c r="B47" s="122" t="s">
        <v>63</v>
      </c>
      <c r="C47" s="168"/>
      <c r="D47" s="181"/>
      <c r="E47" s="168"/>
      <c r="F47" s="168"/>
      <c r="G47" s="168"/>
      <c r="H47" s="100"/>
    </row>
    <row r="48" spans="2:8" ht="21.6" customHeight="1" x14ac:dyDescent="0.3">
      <c r="B48" s="122"/>
      <c r="C48" s="178"/>
      <c r="D48" s="168"/>
      <c r="E48" s="168"/>
      <c r="F48" s="168"/>
      <c r="G48" s="168"/>
      <c r="H48" s="100"/>
    </row>
    <row r="49" spans="2:8" ht="21.6" customHeight="1" x14ac:dyDescent="0.35">
      <c r="B49" s="134" t="s">
        <v>64</v>
      </c>
      <c r="C49" s="182"/>
      <c r="D49" s="168"/>
      <c r="E49" s="182"/>
      <c r="F49" s="182"/>
      <c r="G49" s="182"/>
      <c r="H49" s="100"/>
    </row>
    <row r="50" spans="2:8" ht="21.6" customHeight="1" x14ac:dyDescent="0.35">
      <c r="B50" s="136" t="s">
        <v>65</v>
      </c>
      <c r="C50" s="188" t="s">
        <v>184</v>
      </c>
      <c r="D50" s="182"/>
      <c r="E50" s="183"/>
      <c r="F50" s="183"/>
      <c r="G50" s="184"/>
      <c r="H50" s="100"/>
    </row>
    <row r="51" spans="2:8" ht="21.6" customHeight="1" x14ac:dyDescent="0.3">
      <c r="B51" s="136" t="s">
        <v>66</v>
      </c>
      <c r="C51" s="38">
        <v>77</v>
      </c>
      <c r="D51" s="183"/>
      <c r="E51" s="38"/>
      <c r="F51" s="38"/>
      <c r="G51" s="185"/>
      <c r="H51" s="100"/>
    </row>
    <row r="52" spans="2:8" ht="21.6" customHeight="1" x14ac:dyDescent="0.3">
      <c r="B52" s="141" t="s">
        <v>67</v>
      </c>
      <c r="D52" s="38"/>
      <c r="H52" s="100"/>
    </row>
    <row r="53" spans="2:8" ht="21.6" customHeight="1" x14ac:dyDescent="0.3">
      <c r="B53" s="142" t="s">
        <v>68</v>
      </c>
      <c r="H53" s="100"/>
    </row>
    <row r="54" spans="2:8" ht="21.6" customHeight="1" x14ac:dyDescent="0.3">
      <c r="B54" s="122"/>
      <c r="C54" s="168"/>
      <c r="E54" s="168"/>
      <c r="F54" s="168"/>
      <c r="G54" s="168"/>
      <c r="H54" s="100"/>
    </row>
    <row r="55" spans="2:8" ht="21.6" customHeight="1" x14ac:dyDescent="0.3">
      <c r="B55" s="143"/>
      <c r="C55" s="144"/>
      <c r="D55" s="168"/>
      <c r="E55" s="144"/>
      <c r="F55" s="144"/>
      <c r="G55" s="144"/>
      <c r="H55" s="145"/>
    </row>
    <row r="56" spans="2:8" ht="12.75" customHeight="1" x14ac:dyDescent="0.3">
      <c r="D56" s="144"/>
      <c r="H56" s="168"/>
    </row>
    <row r="57" spans="2:8" ht="12.75" customHeight="1" x14ac:dyDescent="0.3"/>
    <row r="58" spans="2:8" ht="12.75" customHeight="1" x14ac:dyDescent="0.3"/>
    <row r="59" spans="2:8" ht="12.75" customHeight="1" x14ac:dyDescent="0.3"/>
    <row r="60" spans="2:8" ht="12.75" customHeight="1" x14ac:dyDescent="0.3"/>
    <row r="61" spans="2:8" ht="12.75" customHeight="1" x14ac:dyDescent="0.3"/>
    <row r="62" spans="2:8" ht="12.75" customHeight="1" x14ac:dyDescent="0.3"/>
    <row r="63" spans="2:8" ht="12.75" customHeight="1" x14ac:dyDescent="0.3"/>
    <row r="64" spans="2:8" ht="12.75" customHeight="1" x14ac:dyDescent="0.3"/>
  </sheetData>
  <mergeCells count="2">
    <mergeCell ref="B2:H2"/>
    <mergeCell ref="E3:F3"/>
  </mergeCells>
  <dataValidations count="7">
    <dataValidation type="list" operator="equal" allowBlank="1" showErrorMessage="1" sqref="C9:G9" xr:uid="{00000000-0002-0000-1E00-000000000000}">
      <formula1>"17,,399,671,1681,1640"</formula1>
      <formula2>0</formula2>
    </dataValidation>
    <dataValidation type="list" operator="equal" allowBlank="1" showErrorMessage="1" sqref="C37:G37" xr:uid="{00000000-0002-0000-1E00-000001000000}">
      <formula1>"Donald Marshall,Charles Stirewalt,Chris Tilley,John Tredway,Victor Varney"</formula1>
      <formula2>0</formula2>
    </dataValidation>
    <dataValidation type="list" operator="equal" allowBlank="1" showErrorMessage="1" sqref="C36:G36" xr:uid="{00000000-0002-0000-1E00-000002000000}">
      <formula1>"Harold Boettcher,Gene Ezzell,Rob Grau,Roger Koss,Gray Lackey,Michael S MacLean,Joe Mills,John F Morck,Ray Albers"</formula1>
      <formula2>0</formula2>
    </dataValidation>
    <dataValidation type="list" operator="equal" allowBlank="1" showErrorMessage="1" sqref="C35:G35" xr:uid="{00000000-0002-0000-1E00-000003000000}">
      <formula1>"Ted Dunn,Richard Gray,Billy Rueckert"</formula1>
      <formula2>0</formula2>
    </dataValidation>
    <dataValidation type="list" operator="equal" allowBlank="1" showErrorMessage="1" sqref="C39:G39 D40" xr:uid="{00000000-0002-0000-1E00-000004000000}">
      <formula1>"Chris R Boli,Jay Horn"</formula1>
      <formula2>0</formula2>
    </dataValidation>
    <dataValidation type="list" operator="equal" allowBlank="1" showErrorMessage="1" sqref="G41" xr:uid="{00000000-0002-0000-1E00-000005000000}">
      <formula1>"Dennis Winchell,Harold Boettcher,Rob Grau,Joe Mills,John Morck,Brandt Wilkus,Chris Tilley,Charles Stirewalt,Victor Varney,Nick Conner,Richard Gtay,John Tredway,Donald Marshall"</formula1>
      <formula2>0</formula2>
    </dataValidation>
    <dataValidation type="list" operator="equal" allowBlank="1" showErrorMessage="1" sqref="C40:C41 E40:G40 D41:F41 D42" xr:uid="{00000000-0002-0000-1E00-000006000000}">
      <formula1>"Dennis Winchell,Harold Boettcher,Rob Grau,Joe Mills,John Morck,Brandt Wilkus,Chris Tilley,Charles Stirewalt,Victor Varney,Nick Conner,Richard Gray,John Tredway,Donald Marshall"</formula1>
      <formula2>0</formula2>
    </dataValidation>
  </dataValidations>
  <pageMargins left="0.7" right="0.7" top="0.75" bottom="0.75" header="0.51180555555555496" footer="0.51180555555555496"/>
  <pageSetup scale="53" firstPageNumber="0"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I63"/>
  <sheetViews>
    <sheetView zoomScale="65" zoomScaleNormal="65" workbookViewId="0">
      <selection activeCell="M23" sqref="M23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x14ac:dyDescent="0.4">
      <c r="B1" s="368" t="s">
        <v>28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151"/>
      <c r="D2" s="152" t="s">
        <v>18</v>
      </c>
      <c r="E2" s="374">
        <v>44345</v>
      </c>
      <c r="F2" s="374"/>
      <c r="G2" s="186"/>
      <c r="H2" s="65" t="s">
        <v>19</v>
      </c>
    </row>
    <row r="3" spans="1:9" ht="21.6" customHeight="1" x14ac:dyDescent="0.4">
      <c r="B3" s="66"/>
      <c r="C3" s="67"/>
      <c r="D3" s="68"/>
      <c r="E3" s="149" t="s">
        <v>185</v>
      </c>
      <c r="F3" s="71"/>
      <c r="G3" s="71"/>
      <c r="H3" s="72" t="s">
        <v>20</v>
      </c>
    </row>
    <row r="4" spans="1:9" ht="21.6" customHeight="1" x14ac:dyDescent="0.4">
      <c r="B4" s="73"/>
      <c r="C4" s="74"/>
      <c r="D4" s="75"/>
      <c r="E4" s="150"/>
      <c r="F4" s="147"/>
      <c r="G4" s="147"/>
      <c r="H4" s="77"/>
    </row>
    <row r="5" spans="1:9" ht="21.6" customHeight="1" x14ac:dyDescent="0.5">
      <c r="B5" s="78" t="s">
        <v>21</v>
      </c>
      <c r="C5" s="79"/>
      <c r="D5" s="153"/>
      <c r="E5" s="153"/>
      <c r="F5" s="153"/>
      <c r="G5" s="153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0.47951388888888885</v>
      </c>
      <c r="D6" s="84">
        <f>IF(D7=0," ",TIMEVALUE(LEFT(D7,2)&amp;":"&amp;MID(D7,3,2)&amp;":"&amp;RIGHT(D7,2)))</f>
        <v>0.54166666666666663</v>
      </c>
      <c r="E6" s="84">
        <f>IF(E7=0," ",TIMEVALUE(LEFT(E7,2)&amp;":"&amp;MID(E7,3,2)&amp;":"&amp;RIGHT(E7,2)))</f>
        <v>0.60451388888888891</v>
      </c>
      <c r="F6" s="84">
        <f>IF(F7=0," ",TIMEVALUE(LEFT(F7,2)&amp;":"&amp;MID(F7,3,2)&amp;":"&amp;RIGHT(F7,2)))</f>
        <v>0.66666666666666663</v>
      </c>
      <c r="G6" s="84">
        <f>IF(G7=0," ",TIMEVALUE(LEFT(G7,2)&amp;":"&amp;MID(G7,3,2)&amp;":"&amp;RIGHT(G7,2)))</f>
        <v>0.72951388888888891</v>
      </c>
      <c r="H6" s="85"/>
      <c r="I6" s="82"/>
    </row>
    <row r="7" spans="1:9" ht="21.6" customHeight="1" x14ac:dyDescent="0.5">
      <c r="B7" s="154" t="s">
        <v>23</v>
      </c>
      <c r="C7" s="155" t="s">
        <v>186</v>
      </c>
      <c r="D7" s="155" t="s">
        <v>113</v>
      </c>
      <c r="E7" s="155" t="s">
        <v>114</v>
      </c>
      <c r="F7" s="155" t="s">
        <v>115</v>
      </c>
      <c r="G7" s="155" t="s">
        <v>116</v>
      </c>
      <c r="H7" s="88"/>
    </row>
    <row r="8" spans="1:9" ht="21.6" customHeight="1" x14ac:dyDescent="0.5">
      <c r="B8" s="156" t="s">
        <v>24</v>
      </c>
      <c r="C8" s="157">
        <v>671</v>
      </c>
      <c r="D8" s="157">
        <v>399</v>
      </c>
      <c r="E8" s="157">
        <v>671</v>
      </c>
      <c r="F8" s="157">
        <v>399</v>
      </c>
      <c r="G8" s="157">
        <v>671</v>
      </c>
      <c r="H8" s="88"/>
    </row>
    <row r="9" spans="1:9" ht="21.6" customHeight="1" x14ac:dyDescent="0.45">
      <c r="B9" s="158"/>
      <c r="C9" s="159"/>
      <c r="D9" s="159"/>
      <c r="E9" s="159"/>
      <c r="F9" s="159"/>
      <c r="G9" s="159"/>
      <c r="H9" s="93"/>
    </row>
    <row r="10" spans="1:9" ht="30" customHeight="1" x14ac:dyDescent="0.5">
      <c r="B10" s="160" t="s">
        <v>25</v>
      </c>
      <c r="C10" s="155" t="s">
        <v>80</v>
      </c>
      <c r="D10" s="155" t="s">
        <v>187</v>
      </c>
      <c r="E10" s="155" t="s">
        <v>188</v>
      </c>
      <c r="F10" s="155" t="s">
        <v>119</v>
      </c>
      <c r="G10" s="155" t="s">
        <v>189</v>
      </c>
      <c r="H10" s="95"/>
    </row>
    <row r="11" spans="1:9" ht="21.6" customHeight="1" x14ac:dyDescent="0.45">
      <c r="B11" s="161" t="s">
        <v>26</v>
      </c>
      <c r="C11" s="72" t="s">
        <v>20</v>
      </c>
      <c r="D11" s="72" t="s">
        <v>20</v>
      </c>
      <c r="E11" s="72" t="s">
        <v>20</v>
      </c>
      <c r="F11" s="72" t="s">
        <v>20</v>
      </c>
      <c r="G11" s="72" t="s">
        <v>20</v>
      </c>
      <c r="H11" s="95"/>
    </row>
    <row r="12" spans="1:9" ht="30" customHeight="1" x14ac:dyDescent="0.5">
      <c r="B12" s="160" t="s">
        <v>27</v>
      </c>
      <c r="C12" s="155" t="s">
        <v>190</v>
      </c>
      <c r="D12" s="155" t="s">
        <v>191</v>
      </c>
      <c r="E12" s="155" t="s">
        <v>192</v>
      </c>
      <c r="F12" s="155" t="s">
        <v>193</v>
      </c>
      <c r="G12" s="155" t="s">
        <v>194</v>
      </c>
      <c r="H12" s="95" t="s">
        <v>28</v>
      </c>
    </row>
    <row r="13" spans="1:9" ht="30" customHeight="1" x14ac:dyDescent="0.5">
      <c r="B13" s="160" t="s">
        <v>29</v>
      </c>
      <c r="C13" s="155" t="s">
        <v>103</v>
      </c>
      <c r="D13" s="155" t="s">
        <v>195</v>
      </c>
      <c r="E13" s="155" t="s">
        <v>196</v>
      </c>
      <c r="F13" s="155" t="s">
        <v>197</v>
      </c>
      <c r="G13" s="155" t="s">
        <v>128</v>
      </c>
      <c r="H13" s="95"/>
    </row>
    <row r="14" spans="1:9" ht="30" customHeight="1" x14ac:dyDescent="0.5">
      <c r="B14" s="160" t="s">
        <v>30</v>
      </c>
      <c r="C14" s="155" t="s">
        <v>198</v>
      </c>
      <c r="D14" s="155" t="s">
        <v>199</v>
      </c>
      <c r="E14" s="155" t="s">
        <v>200</v>
      </c>
      <c r="F14" s="155" t="s">
        <v>201</v>
      </c>
      <c r="G14" s="155" t="s">
        <v>202</v>
      </c>
      <c r="H14" s="95"/>
    </row>
    <row r="15" spans="1:9" ht="30" customHeight="1" x14ac:dyDescent="0.5">
      <c r="B15" s="160" t="s">
        <v>31</v>
      </c>
      <c r="C15" s="155" t="s">
        <v>203</v>
      </c>
      <c r="D15" s="155" t="s">
        <v>204</v>
      </c>
      <c r="E15" s="155" t="s">
        <v>205</v>
      </c>
      <c r="F15" s="155" t="s">
        <v>206</v>
      </c>
      <c r="G15" s="155" t="s">
        <v>207</v>
      </c>
      <c r="H15" s="95"/>
    </row>
    <row r="16" spans="1:9" ht="21.6" customHeight="1" x14ac:dyDescent="0.45">
      <c r="B16" s="161" t="s">
        <v>26</v>
      </c>
      <c r="C16" s="72" t="s">
        <v>20</v>
      </c>
      <c r="D16" s="72" t="s">
        <v>20</v>
      </c>
      <c r="E16" s="72" t="s">
        <v>20</v>
      </c>
      <c r="F16" s="72" t="s">
        <v>20</v>
      </c>
      <c r="G16" s="72" t="s">
        <v>20</v>
      </c>
      <c r="H16" s="95"/>
    </row>
    <row r="17" spans="2:9" ht="30" customHeight="1" x14ac:dyDescent="0.5">
      <c r="B17" s="160" t="s">
        <v>32</v>
      </c>
      <c r="C17" s="155" t="s">
        <v>208</v>
      </c>
      <c r="D17" s="155" t="s">
        <v>137</v>
      </c>
      <c r="E17" s="162" t="s">
        <v>209</v>
      </c>
      <c r="F17" s="162" t="s">
        <v>210</v>
      </c>
      <c r="G17" s="163">
        <v>0.27291666666666697</v>
      </c>
      <c r="H17" s="100"/>
      <c r="I17" t="s">
        <v>33</v>
      </c>
    </row>
    <row r="18" spans="2:9" ht="21.6" customHeight="1" x14ac:dyDescent="0.35">
      <c r="B18" s="164" t="s">
        <v>34</v>
      </c>
      <c r="C18" s="165" t="s">
        <v>35</v>
      </c>
      <c r="D18" s="166"/>
      <c r="E18" s="166"/>
      <c r="F18" s="167"/>
      <c r="G18" s="166"/>
      <c r="H18" s="100"/>
    </row>
    <row r="19" spans="2:9" ht="21.6" customHeight="1" x14ac:dyDescent="0.5">
      <c r="B19" s="122"/>
      <c r="C19" s="168"/>
      <c r="D19" s="168"/>
      <c r="E19" s="169" t="s">
        <v>36</v>
      </c>
      <c r="F19" s="168"/>
      <c r="G19" s="168"/>
      <c r="H19" s="100"/>
    </row>
    <row r="20" spans="2:9" ht="30" customHeight="1" x14ac:dyDescent="0.5">
      <c r="B20" s="170">
        <v>100</v>
      </c>
      <c r="C20" s="171">
        <v>38</v>
      </c>
      <c r="D20" s="171">
        <v>25</v>
      </c>
      <c r="E20" s="171">
        <v>10</v>
      </c>
      <c r="F20" s="171">
        <v>21</v>
      </c>
      <c r="G20" s="171">
        <v>17</v>
      </c>
      <c r="H20" s="100"/>
    </row>
    <row r="21" spans="2:9" ht="30" customHeight="1" x14ac:dyDescent="0.5">
      <c r="B21" s="170">
        <v>101</v>
      </c>
      <c r="C21" s="171">
        <v>40</v>
      </c>
      <c r="D21" s="171">
        <v>21</v>
      </c>
      <c r="E21" s="171">
        <v>5</v>
      </c>
      <c r="F21" s="171">
        <v>16</v>
      </c>
      <c r="G21" s="171">
        <v>14</v>
      </c>
      <c r="H21" s="100"/>
    </row>
    <row r="22" spans="2:9" ht="30" customHeight="1" x14ac:dyDescent="0.5">
      <c r="B22" s="170">
        <v>200</v>
      </c>
      <c r="C22" s="171">
        <v>39</v>
      </c>
      <c r="D22" s="171">
        <v>28</v>
      </c>
      <c r="E22" s="171">
        <v>19</v>
      </c>
      <c r="F22" s="171">
        <v>36</v>
      </c>
      <c r="G22" s="172">
        <v>14</v>
      </c>
      <c r="H22" s="100"/>
    </row>
    <row r="23" spans="2:9" ht="30" customHeight="1" x14ac:dyDescent="0.5">
      <c r="B23" s="170">
        <v>201</v>
      </c>
      <c r="C23" s="171">
        <v>39</v>
      </c>
      <c r="D23" s="171">
        <v>14</v>
      </c>
      <c r="E23" s="171">
        <v>6</v>
      </c>
      <c r="F23" s="171">
        <v>8</v>
      </c>
      <c r="G23" s="172">
        <v>11</v>
      </c>
      <c r="H23" s="100"/>
    </row>
    <row r="24" spans="2:9" ht="30" customHeight="1" x14ac:dyDescent="0.5">
      <c r="B24" s="170">
        <v>308</v>
      </c>
      <c r="C24" s="171">
        <v>9</v>
      </c>
      <c r="D24" s="171">
        <v>6</v>
      </c>
      <c r="E24" s="171">
        <v>7</v>
      </c>
      <c r="F24" s="171">
        <v>5</v>
      </c>
      <c r="G24" s="172">
        <v>10</v>
      </c>
      <c r="H24" s="100"/>
    </row>
    <row r="25" spans="2:9" ht="30" customHeight="1" x14ac:dyDescent="0.5">
      <c r="B25" s="173" t="s">
        <v>37</v>
      </c>
      <c r="C25" s="171">
        <v>0</v>
      </c>
      <c r="D25" s="171">
        <v>0</v>
      </c>
      <c r="E25" s="171">
        <v>1</v>
      </c>
      <c r="F25" s="171">
        <v>0</v>
      </c>
      <c r="G25" s="172">
        <v>0</v>
      </c>
      <c r="H25" s="100"/>
    </row>
    <row r="26" spans="2:9" ht="30" customHeight="1" x14ac:dyDescent="0.45">
      <c r="B26" s="174" t="s">
        <v>38</v>
      </c>
      <c r="C26" s="176">
        <v>0</v>
      </c>
      <c r="D26" s="176">
        <v>0</v>
      </c>
      <c r="E26" s="176">
        <v>0</v>
      </c>
      <c r="F26" s="176">
        <v>0</v>
      </c>
      <c r="G26" s="177">
        <v>0</v>
      </c>
      <c r="H26" s="100"/>
    </row>
    <row r="27" spans="2:9" ht="21.6" customHeight="1" x14ac:dyDescent="0.45">
      <c r="B27" s="116" t="s">
        <v>39</v>
      </c>
      <c r="C27" s="117">
        <f>SUM(C20:C26)</f>
        <v>165</v>
      </c>
      <c r="D27" s="117">
        <f>SUM(D20:D26)</f>
        <v>94</v>
      </c>
      <c r="E27" s="117">
        <f>SUM(E20:E26)</f>
        <v>48</v>
      </c>
      <c r="F27" s="117">
        <f>SUM(F20:F26)</f>
        <v>86</v>
      </c>
      <c r="G27" s="118">
        <f>SUM(G20:G26)</f>
        <v>66</v>
      </c>
      <c r="H27" s="100"/>
    </row>
    <row r="28" spans="2:9" ht="21.6" customHeight="1" x14ac:dyDescent="0.45">
      <c r="B28" s="116" t="s">
        <v>40</v>
      </c>
      <c r="C28" s="117">
        <f>C27</f>
        <v>165</v>
      </c>
      <c r="D28" s="117">
        <f>D27+C28</f>
        <v>259</v>
      </c>
      <c r="E28" s="117">
        <f>E27+D28</f>
        <v>307</v>
      </c>
      <c r="F28" s="117">
        <f>F27+E28</f>
        <v>393</v>
      </c>
      <c r="G28" s="118">
        <f>G27+F28</f>
        <v>459</v>
      </c>
      <c r="H28" s="100"/>
    </row>
    <row r="29" spans="2:9" ht="21.6" customHeight="1" x14ac:dyDescent="0.4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x14ac:dyDescent="0.4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x14ac:dyDescent="0.3">
      <c r="B31" s="122"/>
      <c r="C31" s="168"/>
      <c r="D31" s="168"/>
      <c r="E31" s="168"/>
      <c r="F31" s="168"/>
      <c r="G31" s="178" t="s">
        <v>43</v>
      </c>
      <c r="H31" s="100"/>
    </row>
    <row r="32" spans="2:9" ht="21.6" customHeight="1" x14ac:dyDescent="0.3">
      <c r="B32" s="122"/>
      <c r="C32" s="168"/>
      <c r="D32" s="168"/>
      <c r="E32" s="168"/>
      <c r="F32" s="168"/>
      <c r="G32" s="179" t="s">
        <v>44</v>
      </c>
      <c r="H32" s="100"/>
    </row>
    <row r="33" spans="2:8" ht="21.6" customHeight="1" x14ac:dyDescent="0.3">
      <c r="B33" s="124" t="s">
        <v>45</v>
      </c>
      <c r="C33" s="168" t="s">
        <v>46</v>
      </c>
      <c r="D33" s="168" t="s">
        <v>47</v>
      </c>
      <c r="E33" s="168"/>
      <c r="F33" s="168"/>
      <c r="G33" s="168"/>
      <c r="H33" s="100"/>
    </row>
    <row r="34" spans="2:8" ht="21.6" customHeight="1" x14ac:dyDescent="0.4">
      <c r="B34" s="125" t="s">
        <v>48</v>
      </c>
      <c r="C34" s="41" t="s">
        <v>70</v>
      </c>
      <c r="D34" s="41" t="s">
        <v>70</v>
      </c>
      <c r="E34" s="41" t="s">
        <v>70</v>
      </c>
      <c r="F34" s="41" t="s">
        <v>70</v>
      </c>
      <c r="G34" s="41" t="s">
        <v>70</v>
      </c>
      <c r="H34" s="100"/>
    </row>
    <row r="35" spans="2:8" ht="21.6" customHeight="1" x14ac:dyDescent="0.4">
      <c r="B35" s="125" t="s">
        <v>49</v>
      </c>
      <c r="C35" s="41" t="s">
        <v>106</v>
      </c>
      <c r="D35" s="41" t="s">
        <v>107</v>
      </c>
      <c r="E35" s="41" t="s">
        <v>107</v>
      </c>
      <c r="F35" s="41" t="s">
        <v>107</v>
      </c>
      <c r="G35" s="41" t="s">
        <v>106</v>
      </c>
      <c r="H35" s="100"/>
    </row>
    <row r="36" spans="2:8" ht="21.6" customHeight="1" x14ac:dyDescent="0.4">
      <c r="B36" s="125" t="s">
        <v>50</v>
      </c>
      <c r="C36" s="41" t="s">
        <v>81</v>
      </c>
      <c r="D36" s="41" t="s">
        <v>81</v>
      </c>
      <c r="E36" s="41" t="s">
        <v>81</v>
      </c>
      <c r="F36" s="41" t="s">
        <v>81</v>
      </c>
      <c r="G36" s="41" t="s">
        <v>81</v>
      </c>
      <c r="H36" s="100"/>
    </row>
    <row r="37" spans="2:8" ht="21.6" customHeight="1" x14ac:dyDescent="0.4">
      <c r="B37" s="125"/>
      <c r="C37" s="33"/>
      <c r="D37" s="33"/>
      <c r="E37" s="33"/>
      <c r="F37" s="33"/>
      <c r="G37" s="180"/>
      <c r="H37" s="100"/>
    </row>
    <row r="38" spans="2:8" ht="21.6" customHeight="1" x14ac:dyDescent="0.4">
      <c r="B38" s="125" t="s">
        <v>51</v>
      </c>
      <c r="C38" s="41" t="s">
        <v>73</v>
      </c>
      <c r="D38" s="41" t="s">
        <v>73</v>
      </c>
      <c r="E38" s="41" t="s">
        <v>73</v>
      </c>
      <c r="F38" s="41" t="s">
        <v>73</v>
      </c>
      <c r="G38" s="41" t="s">
        <v>211</v>
      </c>
      <c r="H38" s="100"/>
    </row>
    <row r="39" spans="2:8" ht="21.6" customHeight="1" x14ac:dyDescent="0.4">
      <c r="B39" s="125" t="s">
        <v>52</v>
      </c>
      <c r="C39" s="41" t="s">
        <v>72</v>
      </c>
      <c r="D39" s="41" t="s">
        <v>212</v>
      </c>
      <c r="E39" s="41" t="s">
        <v>72</v>
      </c>
      <c r="F39" s="41" t="s">
        <v>212</v>
      </c>
      <c r="G39" s="41" t="s">
        <v>72</v>
      </c>
      <c r="H39" s="100"/>
    </row>
    <row r="40" spans="2:8" ht="21.6" customHeight="1" x14ac:dyDescent="0.4">
      <c r="B40" s="125" t="s">
        <v>53</v>
      </c>
      <c r="C40" s="41" t="s">
        <v>83</v>
      </c>
      <c r="D40" s="41" t="s">
        <v>83</v>
      </c>
      <c r="E40" s="41" t="s">
        <v>83</v>
      </c>
      <c r="F40" s="41" t="s">
        <v>83</v>
      </c>
      <c r="G40" s="41" t="s">
        <v>83</v>
      </c>
      <c r="H40" s="100"/>
    </row>
    <row r="41" spans="2:8" ht="21.6" customHeight="1" x14ac:dyDescent="0.3">
      <c r="B41" s="129" t="s">
        <v>54</v>
      </c>
      <c r="H41" s="100"/>
    </row>
    <row r="42" spans="2:8" ht="21.6" customHeight="1" x14ac:dyDescent="0.3">
      <c r="B42" s="122"/>
      <c r="D42" s="168"/>
      <c r="E42" s="168"/>
      <c r="F42" s="168"/>
      <c r="G42" s="168"/>
      <c r="H42" s="100"/>
    </row>
    <row r="43" spans="2:8" ht="21.6" customHeight="1" x14ac:dyDescent="0.3">
      <c r="B43" s="124" t="s">
        <v>55</v>
      </c>
      <c r="C43" s="178"/>
      <c r="D43" s="168"/>
      <c r="E43" s="168"/>
      <c r="F43" s="178" t="s">
        <v>56</v>
      </c>
      <c r="G43" s="168"/>
      <c r="H43" s="100"/>
    </row>
    <row r="44" spans="2:8" ht="21.6" customHeight="1" x14ac:dyDescent="0.3">
      <c r="B44" s="131" t="s">
        <v>57</v>
      </c>
      <c r="C44" s="178"/>
      <c r="D44" s="168"/>
      <c r="E44" s="168" t="s">
        <v>58</v>
      </c>
      <c r="F44" s="168">
        <f>H28*8</f>
        <v>0</v>
      </c>
      <c r="G44" s="179" t="s">
        <v>59</v>
      </c>
      <c r="H44" s="100"/>
    </row>
    <row r="45" spans="2:8" ht="21.6" customHeight="1" x14ac:dyDescent="0.3">
      <c r="B45" s="131" t="s">
        <v>60</v>
      </c>
      <c r="C45" s="178" t="s">
        <v>61</v>
      </c>
      <c r="D45" s="181"/>
      <c r="E45" s="168" t="s">
        <v>58</v>
      </c>
      <c r="F45" s="168">
        <f>D45*8</f>
        <v>0</v>
      </c>
      <c r="G45" s="179" t="s">
        <v>62</v>
      </c>
      <c r="H45" s="100"/>
    </row>
    <row r="46" spans="2:8" ht="16.2" customHeight="1" x14ac:dyDescent="0.3">
      <c r="B46" s="122" t="s">
        <v>63</v>
      </c>
      <c r="C46" s="168"/>
      <c r="D46" s="168"/>
      <c r="E46" s="168"/>
      <c r="F46" s="168"/>
      <c r="G46" s="168"/>
      <c r="H46" s="100"/>
    </row>
    <row r="47" spans="2:8" ht="21.6" customHeight="1" x14ac:dyDescent="0.3">
      <c r="B47" s="122"/>
      <c r="C47" s="178"/>
      <c r="D47" s="168"/>
      <c r="E47" s="168"/>
      <c r="F47" s="168"/>
      <c r="G47" s="168"/>
      <c r="H47" s="100"/>
    </row>
    <row r="48" spans="2:8" ht="21.6" customHeight="1" x14ac:dyDescent="0.35">
      <c r="B48" s="134" t="s">
        <v>64</v>
      </c>
      <c r="C48" s="182"/>
      <c r="D48" s="182"/>
      <c r="E48" s="182"/>
      <c r="F48" s="182"/>
      <c r="G48" s="182"/>
      <c r="H48" s="100"/>
    </row>
    <row r="49" spans="2:8" ht="21.6" customHeight="1" x14ac:dyDescent="0.3">
      <c r="B49" s="136" t="s">
        <v>65</v>
      </c>
      <c r="C49" s="183" t="s">
        <v>213</v>
      </c>
      <c r="D49" s="183" t="s">
        <v>214</v>
      </c>
      <c r="E49" s="183" t="s">
        <v>215</v>
      </c>
      <c r="F49" s="183" t="s">
        <v>214</v>
      </c>
      <c r="G49" s="184" t="s">
        <v>216</v>
      </c>
      <c r="H49" s="100"/>
    </row>
    <row r="50" spans="2:8" ht="21.6" customHeight="1" x14ac:dyDescent="0.3">
      <c r="B50" s="136" t="s">
        <v>66</v>
      </c>
      <c r="C50" s="38" t="s">
        <v>217</v>
      </c>
      <c r="D50" s="38" t="s">
        <v>218</v>
      </c>
      <c r="E50" s="38" t="s">
        <v>219</v>
      </c>
      <c r="F50" s="38" t="s">
        <v>220</v>
      </c>
      <c r="G50" s="185" t="s">
        <v>221</v>
      </c>
      <c r="H50" s="100"/>
    </row>
    <row r="51" spans="2:8" ht="21.6" customHeight="1" x14ac:dyDescent="0.3">
      <c r="B51" s="141" t="s">
        <v>67</v>
      </c>
      <c r="H51" s="100"/>
    </row>
    <row r="52" spans="2:8" ht="21.6" customHeight="1" x14ac:dyDescent="0.3">
      <c r="B52" s="142" t="s">
        <v>68</v>
      </c>
      <c r="H52" s="100"/>
    </row>
    <row r="53" spans="2:8" ht="21.6" customHeight="1" x14ac:dyDescent="0.3">
      <c r="B53" s="122"/>
      <c r="C53" s="168"/>
      <c r="D53" s="168"/>
      <c r="E53" s="168"/>
      <c r="F53" s="168"/>
      <c r="G53" s="168"/>
      <c r="H53" s="100"/>
    </row>
    <row r="54" spans="2:8" ht="21.6" customHeight="1" x14ac:dyDescent="0.3">
      <c r="B54" s="143"/>
      <c r="C54" s="144"/>
      <c r="D54" s="144"/>
      <c r="E54" s="144"/>
      <c r="F54" s="144"/>
      <c r="G54" s="144"/>
      <c r="H54" s="145"/>
    </row>
    <row r="55" spans="2:8" ht="12.75" customHeight="1" x14ac:dyDescent="0.3"/>
    <row r="56" spans="2:8" ht="12.75" customHeight="1" x14ac:dyDescent="0.3"/>
    <row r="57" spans="2:8" ht="12.75" customHeight="1" x14ac:dyDescent="0.3"/>
    <row r="58" spans="2:8" ht="12.75" customHeight="1" x14ac:dyDescent="0.3"/>
    <row r="59" spans="2:8" ht="12.75" customHeight="1" x14ac:dyDescent="0.3"/>
    <row r="60" spans="2:8" ht="12.75" customHeight="1" x14ac:dyDescent="0.3"/>
    <row r="61" spans="2:8" ht="12.75" customHeight="1" x14ac:dyDescent="0.3"/>
    <row r="62" spans="2:8" ht="12.75" customHeight="1" x14ac:dyDescent="0.3"/>
    <row r="63" spans="2:8" ht="12.75" customHeight="1" x14ac:dyDescent="0.3"/>
  </sheetData>
  <mergeCells count="2">
    <mergeCell ref="B1:H1"/>
    <mergeCell ref="E2:F2"/>
  </mergeCells>
  <dataValidations count="7">
    <dataValidation type="list" operator="equal" allowBlank="1" showErrorMessage="1" sqref="C39:C40" xr:uid="{00000000-0002-0000-1F00-000000000000}">
      <formula1>"Dennis Winchell,Harold Boettcher,Rob Grau,Joe Mills,John Morck,Brandt Wilkus,Chris Tilley,Charles Stirewalt,Victor Varney,Nick Conner,Richard Gray,John Tredway,Donald Marshall"</formula1>
      <formula2>0</formula2>
    </dataValidation>
    <dataValidation type="list" operator="equal" allowBlank="1" showErrorMessage="1" sqref="D39:G40" xr:uid="{00000000-0002-0000-1F00-000001000000}">
      <formula1>"Dennis Winchell,Harold Boettcher,Rob Grau,Joe Mills,John Morck,Brandt Wilkus,Chris Tilley,Charles Stirewalt,Victor Varney,Nick Conner,Richard Gtay,John Tredway,Donald Marshall"</formula1>
      <formula2>0</formula2>
    </dataValidation>
    <dataValidation type="list" operator="equal" allowBlank="1" showErrorMessage="1" sqref="C38:G38" xr:uid="{00000000-0002-0000-1F00-000002000000}">
      <formula1>"Chris R Boli,Jay Horn"</formula1>
      <formula2>0</formula2>
    </dataValidation>
    <dataValidation type="list" operator="equal" allowBlank="1" showErrorMessage="1" sqref="C34:G34" xr:uid="{00000000-0002-0000-1F00-000003000000}">
      <formula1>"Ted Dunn,Richard Gray,Billy Rueckert"</formula1>
      <formula2>0</formula2>
    </dataValidation>
    <dataValidation type="list" operator="equal" allowBlank="1" showErrorMessage="1" sqref="C35:G35" xr:uid="{00000000-0002-0000-1F00-000004000000}">
      <formula1>"Harold Boettcher,Gene Ezzell,Rob Grau,Roger Koss,Gray Lackey,Michael S MacLean,Joe Mills,John F Morck,Ray Albers"</formula1>
      <formula2>0</formula2>
    </dataValidation>
    <dataValidation type="list" operator="equal" allowBlank="1" showErrorMessage="1" sqref="C36:G36" xr:uid="{00000000-0002-0000-1F00-000005000000}">
      <formula1>"Donald Marshall,Charles Stirewalt,Chris Tilley,John Tredway,Victor Varney"</formula1>
      <formula2>0</formula2>
    </dataValidation>
    <dataValidation type="list" operator="equal" allowBlank="1" showErrorMessage="1" sqref="C8:G8" xr:uid="{00000000-0002-0000-1F00-000006000000}">
      <formula1>"17,,399,671,1681,1640"</formula1>
      <formula2>0</formula2>
    </dataValidation>
  </dataValidations>
  <pageMargins left="0.7" right="0.7" top="0.75" bottom="0.75" header="0.51180555555555496" footer="0.51180555555555496"/>
  <pageSetup scale="53" firstPageNumber="0"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I64"/>
  <sheetViews>
    <sheetView workbookViewId="0"/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x14ac:dyDescent="0.4">
      <c r="B1" s="368" t="s">
        <v>28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151"/>
      <c r="D2" s="152" t="s">
        <v>18</v>
      </c>
      <c r="E2" s="374">
        <v>44337</v>
      </c>
      <c r="F2" s="374"/>
      <c r="G2" s="186"/>
      <c r="H2" s="65" t="s">
        <v>19</v>
      </c>
    </row>
    <row r="3" spans="1:9" ht="21.6" customHeight="1" x14ac:dyDescent="0.4">
      <c r="B3" s="66"/>
      <c r="C3" s="67"/>
      <c r="D3" s="68"/>
      <c r="E3" s="149" t="s">
        <v>222</v>
      </c>
      <c r="F3" s="71"/>
      <c r="G3" s="71"/>
      <c r="H3" s="72" t="s">
        <v>20</v>
      </c>
    </row>
    <row r="4" spans="1:9" ht="21.6" customHeight="1" x14ac:dyDescent="0.4">
      <c r="B4" s="73"/>
      <c r="C4" s="74"/>
      <c r="D4" s="75"/>
      <c r="E4" s="150"/>
      <c r="F4" s="147"/>
      <c r="G4" s="147"/>
      <c r="H4" s="77"/>
    </row>
    <row r="5" spans="1:9" ht="21.6" customHeight="1" x14ac:dyDescent="0.5">
      <c r="B5" s="78" t="s">
        <v>21</v>
      </c>
      <c r="C5" s="79"/>
      <c r="D5" s="153"/>
      <c r="E5" s="153"/>
      <c r="F5" s="153"/>
      <c r="G5" s="153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0.43784722222222222</v>
      </c>
      <c r="D6" s="84" t="str">
        <f>IF(D7=0," ",TIMEVALUE(LEFT(D7,2)&amp;":"&amp;MID(D7,3,2)&amp;":"&amp;RIGHT(D7,2)))</f>
        <v xml:space="preserve"> </v>
      </c>
      <c r="E6" s="84" t="str">
        <f>IF(E7=0," ",TIMEVALUE(LEFT(E7,2)&amp;":"&amp;MID(E7,3,2)&amp;":"&amp;RIGHT(E7,2)))</f>
        <v xml:space="preserve"> </v>
      </c>
      <c r="F6" s="84" t="str">
        <f>IF(F7=0," ",TIMEVALUE(LEFT(F7,2)&amp;":"&amp;MID(F7,3,2)&amp;":"&amp;RIGHT(F7,2)))</f>
        <v xml:space="preserve"> </v>
      </c>
      <c r="G6" s="84" t="str">
        <f>IF(G7=0," ",TIMEVALUE(LEFT(G7,2)&amp;":"&amp;MID(G7,3,2)&amp;":"&amp;RIGHT(G7,2)))</f>
        <v xml:space="preserve"> </v>
      </c>
      <c r="H6" s="85"/>
      <c r="I6" s="82"/>
    </row>
    <row r="7" spans="1:9" ht="21.6" customHeight="1" x14ac:dyDescent="0.5">
      <c r="B7" s="154" t="s">
        <v>23</v>
      </c>
      <c r="C7" s="155" t="s">
        <v>69</v>
      </c>
      <c r="D7" s="155"/>
      <c r="E7" s="155"/>
      <c r="F7" s="155"/>
      <c r="G7" s="155"/>
      <c r="H7" s="88"/>
    </row>
    <row r="8" spans="1:9" ht="21.6" customHeight="1" x14ac:dyDescent="0.5">
      <c r="B8" s="156" t="s">
        <v>24</v>
      </c>
      <c r="C8" s="157">
        <v>399</v>
      </c>
      <c r="D8" s="157"/>
      <c r="E8" s="157"/>
      <c r="F8" s="157"/>
      <c r="G8" s="157"/>
      <c r="H8" s="88"/>
    </row>
    <row r="9" spans="1:9" ht="21.6" customHeight="1" x14ac:dyDescent="0.45">
      <c r="B9" s="158"/>
      <c r="C9" s="159"/>
      <c r="D9" s="159"/>
      <c r="E9" s="159"/>
      <c r="F9" s="159"/>
      <c r="G9" s="159"/>
      <c r="H9" s="93"/>
    </row>
    <row r="10" spans="1:9" ht="21.6" customHeight="1" x14ac:dyDescent="0.5">
      <c r="B10" s="160" t="s">
        <v>25</v>
      </c>
      <c r="C10" s="155" t="s">
        <v>223</v>
      </c>
      <c r="D10" s="155"/>
      <c r="E10" s="189"/>
      <c r="F10" s="189"/>
      <c r="G10" s="190"/>
      <c r="H10" s="95"/>
    </row>
    <row r="11" spans="1:9" ht="21.6" customHeight="1" x14ac:dyDescent="0.45">
      <c r="B11" s="161" t="s">
        <v>26</v>
      </c>
      <c r="C11" s="72" t="s">
        <v>20</v>
      </c>
      <c r="D11" s="191"/>
      <c r="E11" s="191"/>
      <c r="F11" s="191"/>
      <c r="G11" s="189"/>
      <c r="H11" s="95"/>
    </row>
    <row r="12" spans="1:9" ht="21.6" customHeight="1" x14ac:dyDescent="0.5">
      <c r="B12" s="160" t="s">
        <v>27</v>
      </c>
      <c r="C12" s="155" t="s">
        <v>224</v>
      </c>
      <c r="D12" s="155"/>
      <c r="E12" s="189"/>
      <c r="F12" s="189"/>
      <c r="G12" s="190"/>
      <c r="H12" s="95"/>
    </row>
    <row r="13" spans="1:9" ht="21.6" customHeight="1" x14ac:dyDescent="0.5">
      <c r="B13" s="160" t="s">
        <v>29</v>
      </c>
      <c r="C13" s="155" t="s">
        <v>225</v>
      </c>
      <c r="D13" s="155"/>
      <c r="E13" s="189"/>
      <c r="F13" s="189"/>
      <c r="G13" s="190"/>
      <c r="H13" s="95"/>
    </row>
    <row r="14" spans="1:9" ht="21.6" customHeight="1" x14ac:dyDescent="0.5">
      <c r="B14" s="160" t="s">
        <v>30</v>
      </c>
      <c r="C14" s="155" t="s">
        <v>78</v>
      </c>
      <c r="D14" s="155"/>
      <c r="E14" s="189"/>
      <c r="F14" s="189"/>
      <c r="G14" s="190"/>
      <c r="H14" s="95"/>
    </row>
    <row r="15" spans="1:9" ht="21.6" customHeight="1" x14ac:dyDescent="0.5">
      <c r="B15" s="160" t="s">
        <v>31</v>
      </c>
      <c r="C15" s="155" t="s">
        <v>79</v>
      </c>
      <c r="D15" s="155"/>
      <c r="E15" s="189"/>
      <c r="F15" s="189"/>
      <c r="G15" s="190"/>
      <c r="H15" s="95"/>
    </row>
    <row r="16" spans="1:9" ht="21.6" customHeight="1" x14ac:dyDescent="0.45">
      <c r="B16" s="161" t="s">
        <v>26</v>
      </c>
      <c r="C16" s="72" t="s">
        <v>20</v>
      </c>
      <c r="D16" s="192"/>
      <c r="E16" s="192"/>
      <c r="F16" s="192"/>
      <c r="G16" s="190"/>
      <c r="H16" s="95"/>
    </row>
    <row r="17" spans="2:9" ht="21.6" customHeight="1" x14ac:dyDescent="0.5">
      <c r="B17" s="160" t="s">
        <v>32</v>
      </c>
      <c r="C17" s="155" t="s">
        <v>226</v>
      </c>
      <c r="D17" s="155"/>
      <c r="E17" s="193"/>
      <c r="F17" s="193"/>
      <c r="G17" s="194"/>
      <c r="H17" s="100"/>
      <c r="I17" t="s">
        <v>33</v>
      </c>
    </row>
    <row r="18" spans="2:9" ht="21.6" customHeight="1" x14ac:dyDescent="0.35">
      <c r="B18" s="164" t="s">
        <v>34</v>
      </c>
      <c r="C18" s="165" t="s">
        <v>35</v>
      </c>
      <c r="D18" s="166"/>
      <c r="E18" s="166"/>
      <c r="F18" s="167"/>
      <c r="G18" s="166"/>
      <c r="H18" s="100"/>
    </row>
    <row r="19" spans="2:9" ht="21.6" customHeight="1" x14ac:dyDescent="0.3">
      <c r="B19" s="195"/>
      <c r="C19" s="196"/>
      <c r="D19" s="197"/>
      <c r="E19" s="197"/>
      <c r="F19" s="197"/>
      <c r="G19" s="168"/>
      <c r="H19" s="100"/>
    </row>
    <row r="20" spans="2:9" ht="21.6" customHeight="1" x14ac:dyDescent="0.5">
      <c r="B20" s="122"/>
      <c r="C20" s="168"/>
      <c r="D20" s="168"/>
      <c r="E20" s="169" t="s">
        <v>36</v>
      </c>
      <c r="F20" s="168"/>
      <c r="G20" s="168"/>
      <c r="H20" s="100"/>
    </row>
    <row r="21" spans="2:9" ht="21.6" customHeight="1" x14ac:dyDescent="0.5">
      <c r="B21" s="170">
        <v>100</v>
      </c>
      <c r="C21" s="171">
        <v>0</v>
      </c>
      <c r="D21" s="171"/>
      <c r="E21" s="171"/>
      <c r="F21" s="171"/>
      <c r="G21" s="171"/>
      <c r="H21" s="100"/>
    </row>
    <row r="22" spans="2:9" ht="21.6" customHeight="1" x14ac:dyDescent="0.5">
      <c r="B22" s="170">
        <v>101</v>
      </c>
      <c r="C22" s="171">
        <v>31</v>
      </c>
      <c r="D22" s="171"/>
      <c r="E22" s="171"/>
      <c r="F22" s="171"/>
      <c r="G22" s="171"/>
      <c r="H22" s="100"/>
    </row>
    <row r="23" spans="2:9" ht="21.6" customHeight="1" x14ac:dyDescent="0.5">
      <c r="B23" s="170">
        <v>200</v>
      </c>
      <c r="C23" s="171">
        <v>38</v>
      </c>
      <c r="D23" s="171"/>
      <c r="E23" s="171"/>
      <c r="F23" s="171"/>
      <c r="G23" s="172"/>
      <c r="H23" s="100"/>
    </row>
    <row r="24" spans="2:9" ht="21.6" customHeight="1" x14ac:dyDescent="0.5">
      <c r="B24" s="170">
        <v>201</v>
      </c>
      <c r="C24" s="171">
        <v>27</v>
      </c>
      <c r="D24" s="171"/>
      <c r="E24" s="171"/>
      <c r="F24" s="171"/>
      <c r="G24" s="172"/>
      <c r="H24" s="100"/>
    </row>
    <row r="25" spans="2:9" ht="21.6" customHeight="1" x14ac:dyDescent="0.5">
      <c r="B25" s="170">
        <v>308</v>
      </c>
      <c r="C25" s="171">
        <v>11</v>
      </c>
      <c r="D25" s="171"/>
      <c r="E25" s="171"/>
      <c r="F25" s="171"/>
      <c r="G25" s="172"/>
      <c r="H25" s="100"/>
    </row>
    <row r="26" spans="2:9" ht="21.6" customHeight="1" x14ac:dyDescent="0.5">
      <c r="B26" s="173" t="s">
        <v>37</v>
      </c>
      <c r="C26" s="171"/>
      <c r="D26" s="171"/>
      <c r="E26" s="171"/>
      <c r="F26" s="171"/>
      <c r="G26" s="172"/>
      <c r="H26" s="100"/>
    </row>
    <row r="27" spans="2:9" ht="21.6" customHeight="1" x14ac:dyDescent="0.45">
      <c r="B27" s="174" t="s">
        <v>38</v>
      </c>
      <c r="C27" s="176"/>
      <c r="D27" s="176"/>
      <c r="E27" s="176"/>
      <c r="F27" s="176"/>
      <c r="G27" s="177"/>
      <c r="H27" s="100"/>
    </row>
    <row r="28" spans="2:9" ht="21.6" customHeight="1" x14ac:dyDescent="0.45">
      <c r="B28" s="116" t="s">
        <v>39</v>
      </c>
      <c r="C28" s="117">
        <f>SUM(C21:C27)</f>
        <v>107</v>
      </c>
      <c r="D28" s="117">
        <f>SUM(D21:D27)</f>
        <v>0</v>
      </c>
      <c r="E28" s="117">
        <f>SUM(E21:E27)</f>
        <v>0</v>
      </c>
      <c r="F28" s="117">
        <f>SUM(F21:F27)</f>
        <v>0</v>
      </c>
      <c r="G28" s="118">
        <f>SUM(G21:G27)</f>
        <v>0</v>
      </c>
      <c r="H28" s="100"/>
    </row>
    <row r="29" spans="2:9" ht="21.6" customHeight="1" x14ac:dyDescent="0.45">
      <c r="B29" s="116" t="s">
        <v>40</v>
      </c>
      <c r="C29" s="117">
        <f>C28</f>
        <v>107</v>
      </c>
      <c r="D29" s="117">
        <f>D28+C29</f>
        <v>107</v>
      </c>
      <c r="E29" s="117">
        <f>E28+D29</f>
        <v>107</v>
      </c>
      <c r="F29" s="117">
        <f>F28+E29</f>
        <v>107</v>
      </c>
      <c r="G29" s="118">
        <f>G28+F29</f>
        <v>107</v>
      </c>
      <c r="H29" s="100"/>
    </row>
    <row r="30" spans="2:9" ht="21.6" customHeight="1" x14ac:dyDescent="0.45">
      <c r="B30" s="119" t="s">
        <v>41</v>
      </c>
      <c r="C30" s="120"/>
      <c r="D30" s="120"/>
      <c r="E30" s="120"/>
      <c r="F30" s="120"/>
      <c r="G30" s="121"/>
      <c r="H30" s="100"/>
    </row>
    <row r="31" spans="2:9" ht="21.6" customHeight="1" x14ac:dyDescent="0.45">
      <c r="B31" s="119" t="s">
        <v>42</v>
      </c>
      <c r="C31" s="120"/>
      <c r="D31" s="120"/>
      <c r="E31" s="120"/>
      <c r="F31" s="120"/>
      <c r="G31" s="121"/>
      <c r="H31" s="100"/>
    </row>
    <row r="32" spans="2:9" ht="21.6" customHeight="1" x14ac:dyDescent="0.3">
      <c r="B32" s="122"/>
      <c r="C32" s="168"/>
      <c r="D32" s="168"/>
      <c r="E32" s="168"/>
      <c r="F32" s="168"/>
      <c r="G32" s="178" t="s">
        <v>43</v>
      </c>
      <c r="H32" s="100"/>
    </row>
    <row r="33" spans="2:8" ht="21.6" customHeight="1" x14ac:dyDescent="0.3">
      <c r="B33" s="122"/>
      <c r="C33" s="168"/>
      <c r="D33" s="168"/>
      <c r="E33" s="168"/>
      <c r="F33" s="168"/>
      <c r="G33" s="179" t="s">
        <v>44</v>
      </c>
      <c r="H33" s="100"/>
    </row>
    <row r="34" spans="2:8" ht="21.6" customHeight="1" x14ac:dyDescent="0.3">
      <c r="B34" s="124" t="s">
        <v>45</v>
      </c>
      <c r="C34" s="168" t="s">
        <v>46</v>
      </c>
      <c r="D34" s="168" t="s">
        <v>47</v>
      </c>
      <c r="E34" s="168"/>
      <c r="F34" s="168"/>
      <c r="G34" s="168"/>
      <c r="H34" s="100"/>
    </row>
    <row r="35" spans="2:8" ht="21.6" customHeight="1" x14ac:dyDescent="0.4">
      <c r="B35" s="125" t="s">
        <v>48</v>
      </c>
      <c r="C35" s="41" t="s">
        <v>70</v>
      </c>
      <c r="D35" s="41"/>
      <c r="E35" s="41"/>
      <c r="F35" s="41"/>
      <c r="G35" s="180"/>
      <c r="H35" s="100"/>
    </row>
    <row r="36" spans="2:8" ht="21.6" customHeight="1" x14ac:dyDescent="0.4">
      <c r="B36" s="125" t="s">
        <v>49</v>
      </c>
      <c r="C36" s="41" t="s">
        <v>83</v>
      </c>
      <c r="D36" s="41"/>
      <c r="E36" s="41"/>
      <c r="F36" s="41"/>
      <c r="G36" s="180"/>
      <c r="H36" s="100"/>
    </row>
    <row r="37" spans="2:8" ht="21.6" customHeight="1" x14ac:dyDescent="0.4">
      <c r="B37" s="125" t="s">
        <v>50</v>
      </c>
      <c r="C37" s="41" t="s">
        <v>154</v>
      </c>
      <c r="D37" s="41"/>
      <c r="E37" s="41"/>
      <c r="F37" s="41"/>
      <c r="G37" s="180"/>
      <c r="H37" s="100"/>
    </row>
    <row r="38" spans="2:8" ht="21.6" customHeight="1" x14ac:dyDescent="0.4">
      <c r="B38" s="125"/>
      <c r="C38" s="33"/>
      <c r="D38" s="33"/>
      <c r="E38" s="33"/>
      <c r="F38" s="33"/>
      <c r="G38" s="180"/>
      <c r="H38" s="100"/>
    </row>
    <row r="39" spans="2:8" ht="21.6" customHeight="1" x14ac:dyDescent="0.4">
      <c r="B39" s="125" t="s">
        <v>51</v>
      </c>
      <c r="C39" s="41" t="s">
        <v>73</v>
      </c>
      <c r="D39" s="41"/>
      <c r="E39" s="41"/>
      <c r="F39" s="41"/>
      <c r="G39" s="180"/>
      <c r="H39" s="100"/>
    </row>
    <row r="40" spans="2:8" ht="21.6" customHeight="1" x14ac:dyDescent="0.4">
      <c r="B40" s="125" t="s">
        <v>52</v>
      </c>
      <c r="C40" s="41" t="s">
        <v>212</v>
      </c>
      <c r="D40" s="41"/>
      <c r="E40" s="41"/>
      <c r="F40" s="41"/>
      <c r="G40" s="180"/>
      <c r="H40" s="100"/>
    </row>
    <row r="41" spans="2:8" ht="21.6" customHeight="1" x14ac:dyDescent="0.4">
      <c r="B41" s="125" t="s">
        <v>53</v>
      </c>
      <c r="C41" s="41" t="s">
        <v>74</v>
      </c>
      <c r="D41" s="41"/>
      <c r="E41" s="41"/>
      <c r="F41" s="41"/>
      <c r="G41" s="180"/>
      <c r="H41" s="100"/>
    </row>
    <row r="42" spans="2:8" ht="21.6" customHeight="1" x14ac:dyDescent="0.3">
      <c r="B42" s="129" t="s">
        <v>54</v>
      </c>
      <c r="H42" s="100"/>
    </row>
    <row r="43" spans="2:8" ht="21.6" customHeight="1" x14ac:dyDescent="0.3">
      <c r="B43" s="122"/>
      <c r="D43" s="168"/>
      <c r="E43" s="168"/>
      <c r="F43" s="168"/>
      <c r="G43" s="168"/>
      <c r="H43" s="100"/>
    </row>
    <row r="44" spans="2:8" ht="21.6" customHeight="1" x14ac:dyDescent="0.3">
      <c r="B44" s="124" t="s">
        <v>55</v>
      </c>
      <c r="C44" s="178"/>
      <c r="D44" s="168"/>
      <c r="E44" s="168"/>
      <c r="F44" s="178" t="s">
        <v>56</v>
      </c>
      <c r="G44" s="168"/>
      <c r="H44" s="100"/>
    </row>
    <row r="45" spans="2:8" ht="21.6" customHeight="1" x14ac:dyDescent="0.3">
      <c r="B45" s="131" t="s">
        <v>57</v>
      </c>
      <c r="C45" s="178"/>
      <c r="D45" s="168"/>
      <c r="E45" s="168" t="s">
        <v>58</v>
      </c>
      <c r="F45" s="168">
        <f>H29*8</f>
        <v>0</v>
      </c>
      <c r="G45" s="179" t="s">
        <v>59</v>
      </c>
      <c r="H45" s="100"/>
    </row>
    <row r="46" spans="2:8" ht="21.6" customHeight="1" x14ac:dyDescent="0.3">
      <c r="B46" s="131" t="s">
        <v>60</v>
      </c>
      <c r="C46" s="178" t="s">
        <v>61</v>
      </c>
      <c r="D46" s="181"/>
      <c r="E46" s="168" t="s">
        <v>58</v>
      </c>
      <c r="F46" s="168">
        <f>D46*8</f>
        <v>0</v>
      </c>
      <c r="G46" s="179" t="s">
        <v>62</v>
      </c>
      <c r="H46" s="100"/>
    </row>
    <row r="47" spans="2:8" ht="21.6" customHeight="1" x14ac:dyDescent="0.3">
      <c r="B47" s="122" t="s">
        <v>63</v>
      </c>
      <c r="C47" s="168"/>
      <c r="D47" s="168"/>
      <c r="E47" s="168"/>
      <c r="F47" s="168"/>
      <c r="G47" s="168"/>
      <c r="H47" s="100"/>
    </row>
    <row r="48" spans="2:8" ht="21.6" customHeight="1" x14ac:dyDescent="0.3">
      <c r="B48" s="122"/>
      <c r="C48" s="178"/>
      <c r="D48" s="168"/>
      <c r="E48" s="168"/>
      <c r="F48" s="168"/>
      <c r="G48" s="168"/>
      <c r="H48" s="100"/>
    </row>
    <row r="49" spans="2:8" ht="21.6" customHeight="1" x14ac:dyDescent="0.35">
      <c r="B49" s="134" t="s">
        <v>64</v>
      </c>
      <c r="C49" s="182"/>
      <c r="D49" s="182"/>
      <c r="E49" s="182"/>
      <c r="F49" s="182"/>
      <c r="G49" s="182"/>
      <c r="H49" s="100"/>
    </row>
    <row r="50" spans="2:8" ht="21.6" customHeight="1" x14ac:dyDescent="0.3">
      <c r="B50" s="136" t="s">
        <v>65</v>
      </c>
      <c r="C50" s="38" t="s">
        <v>227</v>
      </c>
      <c r="D50" s="38"/>
      <c r="E50" s="38"/>
      <c r="F50" s="38"/>
      <c r="G50" s="185"/>
      <c r="H50" s="100"/>
    </row>
    <row r="51" spans="2:8" ht="21.6" customHeight="1" x14ac:dyDescent="0.3">
      <c r="B51" s="136" t="s">
        <v>66</v>
      </c>
      <c r="C51" s="38">
        <v>75</v>
      </c>
      <c r="D51" s="38"/>
      <c r="E51" s="38"/>
      <c r="F51" s="38"/>
      <c r="G51" s="185"/>
      <c r="H51" s="100"/>
    </row>
    <row r="52" spans="2:8" ht="21.6" customHeight="1" x14ac:dyDescent="0.3">
      <c r="B52" s="141" t="s">
        <v>67</v>
      </c>
      <c r="H52" s="100"/>
    </row>
    <row r="53" spans="2:8" ht="21.6" customHeight="1" x14ac:dyDescent="0.3">
      <c r="B53" s="142" t="s">
        <v>68</v>
      </c>
      <c r="H53" s="100"/>
    </row>
    <row r="54" spans="2:8" ht="21.6" customHeight="1" x14ac:dyDescent="0.3">
      <c r="B54" s="122"/>
      <c r="C54" s="168"/>
      <c r="D54" s="168"/>
      <c r="E54" s="168"/>
      <c r="F54" s="168"/>
      <c r="G54" s="168"/>
      <c r="H54" s="100"/>
    </row>
    <row r="55" spans="2:8" ht="21.6" customHeight="1" x14ac:dyDescent="0.3">
      <c r="B55" s="143"/>
      <c r="C55" s="144"/>
      <c r="D55" s="144"/>
      <c r="E55" s="144"/>
      <c r="F55" s="144"/>
      <c r="G55" s="144"/>
      <c r="H55" s="145"/>
    </row>
    <row r="56" spans="2:8" ht="12.75" customHeight="1" x14ac:dyDescent="0.3"/>
    <row r="57" spans="2:8" ht="12.75" customHeight="1" x14ac:dyDescent="0.3"/>
    <row r="58" spans="2:8" ht="12.75" customHeight="1" x14ac:dyDescent="0.3"/>
    <row r="59" spans="2:8" ht="12.75" customHeight="1" x14ac:dyDescent="0.3"/>
    <row r="60" spans="2:8" ht="12.75" customHeight="1" x14ac:dyDescent="0.3"/>
    <row r="61" spans="2:8" ht="12.75" customHeight="1" x14ac:dyDescent="0.3"/>
    <row r="62" spans="2:8" ht="12.75" customHeight="1" x14ac:dyDescent="0.3"/>
    <row r="63" spans="2:8" ht="12.75" customHeight="1" x14ac:dyDescent="0.3"/>
    <row r="64" spans="2:8" ht="12.75" customHeight="1" x14ac:dyDescent="0.3"/>
  </sheetData>
  <mergeCells count="2">
    <mergeCell ref="B1:H1"/>
    <mergeCell ref="E2:F2"/>
  </mergeCells>
  <dataValidations count="6">
    <dataValidation type="list" operator="equal" allowBlank="1" showErrorMessage="1" sqref="C8:G8" xr:uid="{00000000-0002-0000-2000-000000000000}">
      <formula1>"17,,399,671,1681,1640"</formula1>
      <formula2>0</formula2>
    </dataValidation>
    <dataValidation type="list" operator="equal" allowBlank="1" showErrorMessage="1" sqref="C40:G41" xr:uid="{00000000-0002-0000-2000-000001000000}">
      <formula1>"Dennis Winchell,Harold Boettcher,Rob Grau,Joe Mills,John Morck,Brandt Wilkus,Chris Tilley,Charles Stirewalt,Victor Varney,Nick Conner,Richard Gtay,John Tredway,Donald Marshall"</formula1>
      <formula2>0</formula2>
    </dataValidation>
    <dataValidation type="list" operator="equal" allowBlank="1" showErrorMessage="1" sqref="C39:G39" xr:uid="{00000000-0002-0000-2000-000002000000}">
      <formula1>"Chris R Boli,Jay Horn"</formula1>
      <formula2>0</formula2>
    </dataValidation>
    <dataValidation type="list" operator="equal" allowBlank="1" showErrorMessage="1" sqref="C35:G35" xr:uid="{00000000-0002-0000-2000-000003000000}">
      <formula1>"Ted Dunn,Richard Gray,Billy Rueckert"</formula1>
      <formula2>0</formula2>
    </dataValidation>
    <dataValidation type="list" operator="equal" allowBlank="1" showErrorMessage="1" sqref="C36:G36" xr:uid="{00000000-0002-0000-2000-000004000000}">
      <formula1>"Harold Boettcher,Gene Ezzell,Rob Grau,Roger Koss,Gray Lackey,Michael S MacLean,Joe Mills,John F Morck,Ray Albers"</formula1>
      <formula2>0</formula2>
    </dataValidation>
    <dataValidation type="list" operator="equal" allowBlank="1" showErrorMessage="1" sqref="C37:G37" xr:uid="{00000000-0002-0000-2000-000005000000}">
      <formula1>"Donald Marshall,Charles Stirewalt,Chris Tilley,John Tredway,Victor Varney"</formula1>
      <formula2>0</formula2>
    </dataValidation>
  </dataValidations>
  <pageMargins left="0.78749999999999998" right="0.78749999999999998" top="1.05277777777778" bottom="1.05277777777778" header="0.78749999999999998" footer="0.78749999999999998"/>
  <pageSetup scale="52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64"/>
  <sheetViews>
    <sheetView workbookViewId="0"/>
  </sheetViews>
  <sheetFormatPr defaultRowHeight="14.4" x14ac:dyDescent="0.3"/>
  <cols>
    <col min="1" max="1" width="2.88671875" customWidth="1"/>
    <col min="2" max="2" width="35.6640625" customWidth="1"/>
    <col min="3" max="3" width="24.88671875" customWidth="1"/>
    <col min="4" max="4" width="24.6640625" customWidth="1"/>
    <col min="5" max="5" width="27.33203125" customWidth="1"/>
    <col min="6" max="6" width="23.88671875" customWidth="1"/>
    <col min="7" max="7" width="23.109375" customWidth="1"/>
    <col min="8" max="8" width="20.6640625" customWidth="1"/>
    <col min="9" max="9" width="8.44140625" customWidth="1"/>
    <col min="10" max="10" width="30.6640625" customWidth="1"/>
    <col min="11" max="11" width="8.44140625" customWidth="1"/>
    <col min="12" max="12" width="17" customWidth="1"/>
    <col min="13" max="13" width="10.6640625" customWidth="1"/>
    <col min="14" max="14" width="8.44140625" customWidth="1"/>
    <col min="15" max="15" width="14" customWidth="1"/>
    <col min="16" max="29" width="8.44140625" customWidth="1"/>
    <col min="30" max="30" width="15.44140625" customWidth="1"/>
    <col min="31" max="1022" width="8.44140625" customWidth="1"/>
    <col min="1023" max="1025" width="8.5546875" customWidth="1"/>
  </cols>
  <sheetData>
    <row r="1" spans="2:8" ht="25.2" customHeight="1" x14ac:dyDescent="0.4">
      <c r="B1" s="368" t="s">
        <v>28</v>
      </c>
      <c r="C1" s="368"/>
      <c r="D1" s="368"/>
      <c r="E1" s="368"/>
      <c r="F1" s="368"/>
      <c r="G1" s="368"/>
      <c r="H1" s="368"/>
    </row>
    <row r="2" spans="2:8" ht="25.2" customHeight="1" x14ac:dyDescent="0.45">
      <c r="B2" s="62" t="s">
        <v>17</v>
      </c>
      <c r="C2" s="151"/>
      <c r="D2" s="152" t="s">
        <v>18</v>
      </c>
      <c r="E2" s="374">
        <v>44328</v>
      </c>
      <c r="F2" s="374"/>
      <c r="G2" s="186"/>
      <c r="H2" s="65" t="s">
        <v>19</v>
      </c>
    </row>
    <row r="3" spans="2:8" ht="25.2" customHeight="1" x14ac:dyDescent="0.4">
      <c r="B3" s="66"/>
      <c r="C3" s="67"/>
      <c r="D3" s="68"/>
      <c r="E3" s="149" t="s">
        <v>222</v>
      </c>
      <c r="F3" s="71"/>
      <c r="G3" s="71"/>
      <c r="H3" s="72" t="s">
        <v>20</v>
      </c>
    </row>
    <row r="4" spans="2:8" ht="25.2" customHeight="1" x14ac:dyDescent="0.4">
      <c r="B4" s="73"/>
      <c r="C4" s="74" t="e">
        <f>TIMEVALUE(LEFT(A1,2)&amp;":"&amp;MID(A1,3,2)&amp;":"&amp;RIGHT(A1,2))</f>
        <v>#VALUE!</v>
      </c>
      <c r="D4" s="75"/>
      <c r="E4" s="150"/>
      <c r="F4" s="147"/>
      <c r="G4" s="147"/>
      <c r="H4" s="198"/>
    </row>
    <row r="5" spans="2:8" ht="25.2" customHeight="1" x14ac:dyDescent="0.3">
      <c r="B5" s="78" t="s">
        <v>21</v>
      </c>
      <c r="C5" s="199"/>
      <c r="D5" s="168"/>
      <c r="E5" s="168"/>
      <c r="F5" s="168"/>
      <c r="G5" s="168"/>
      <c r="H5" s="200"/>
    </row>
    <row r="6" spans="2:8" s="82" customFormat="1" ht="25.2" customHeight="1" x14ac:dyDescent="0.5">
      <c r="B6" s="83" t="s">
        <v>22</v>
      </c>
      <c r="C6" s="201">
        <f>IF(C7=0," ",TIMEVALUE(LEFT(C7,2)&amp;":"&amp;MID(C7,3,2)&amp;":"&amp;RIGHT(C7,2)))</f>
        <v>0.43784722222222222</v>
      </c>
      <c r="D6" s="201">
        <f>IF(D7=0," ",TIMEVALUE(LEFT(D7,2)&amp;":"&amp;MID(D7,3,2)&amp;":"&amp;RIGHT(D7,2)))</f>
        <v>0.5</v>
      </c>
      <c r="E6" s="201" t="str">
        <f>IF(E7=0," ",TIMEVALUE(LEFT(E7,2)&amp;":"&amp;MID(E7,3,2)&amp;":"&amp;RIGHT(E7,2)))</f>
        <v xml:space="preserve"> </v>
      </c>
      <c r="F6" s="201" t="str">
        <f>IF(F7=0," ",TIMEVALUE(LEFT(F7,2)&amp;":"&amp;MID(F7,3,2)&amp;":"&amp;RIGHT(F7,2)))</f>
        <v xml:space="preserve"> </v>
      </c>
      <c r="G6" s="201" t="str">
        <f>IF(G7=0," ",TIMEVALUE(LEFT(G7,2)&amp;":"&amp;MID(G7,3,2)&amp;":"&amp;RIGHT(G7,2)))</f>
        <v xml:space="preserve"> </v>
      </c>
      <c r="H6" s="202"/>
    </row>
    <row r="7" spans="2:8" ht="25.2" customHeight="1" x14ac:dyDescent="0.45">
      <c r="B7" s="154" t="s">
        <v>23</v>
      </c>
      <c r="C7" s="203" t="s">
        <v>69</v>
      </c>
      <c r="D7" s="203" t="s">
        <v>228</v>
      </c>
      <c r="E7" s="203"/>
      <c r="F7" s="203"/>
      <c r="G7" s="203"/>
      <c r="H7" s="88"/>
    </row>
    <row r="8" spans="2:8" ht="25.2" customHeight="1" x14ac:dyDescent="0.45">
      <c r="B8" s="156" t="s">
        <v>24</v>
      </c>
      <c r="C8" s="204"/>
      <c r="D8" s="204"/>
      <c r="E8" s="204"/>
      <c r="F8" s="204"/>
      <c r="G8" s="204"/>
      <c r="H8" s="88"/>
    </row>
    <row r="9" spans="2:8" ht="25.2" customHeight="1" x14ac:dyDescent="0.45">
      <c r="B9" s="158"/>
      <c r="C9" s="205"/>
      <c r="D9" s="205"/>
      <c r="E9" s="205"/>
      <c r="F9" s="205"/>
      <c r="G9" s="205"/>
      <c r="H9" s="93"/>
    </row>
    <row r="10" spans="2:8" ht="25.2" customHeight="1" x14ac:dyDescent="0.45">
      <c r="B10" s="160" t="s">
        <v>25</v>
      </c>
      <c r="C10" s="159" t="s">
        <v>229</v>
      </c>
      <c r="D10" s="159" t="s">
        <v>230</v>
      </c>
      <c r="E10" s="159"/>
      <c r="F10" s="159"/>
      <c r="G10" s="159"/>
      <c r="H10" s="95"/>
    </row>
    <row r="11" spans="2:8" ht="25.2" customHeight="1" x14ac:dyDescent="0.45">
      <c r="B11" s="161" t="s">
        <v>26</v>
      </c>
      <c r="C11" s="72" t="s">
        <v>20</v>
      </c>
      <c r="D11" s="72" t="s">
        <v>20</v>
      </c>
      <c r="E11" s="206"/>
      <c r="F11" s="206"/>
      <c r="G11" s="206"/>
      <c r="H11" s="95"/>
    </row>
    <row r="12" spans="2:8" ht="25.2" customHeight="1" x14ac:dyDescent="0.45">
      <c r="B12" s="160" t="s">
        <v>27</v>
      </c>
      <c r="C12" s="159" t="s">
        <v>224</v>
      </c>
      <c r="D12" s="159" t="s">
        <v>231</v>
      </c>
      <c r="E12" s="159"/>
      <c r="F12" s="159"/>
      <c r="G12" s="159"/>
      <c r="H12" s="95"/>
    </row>
    <row r="13" spans="2:8" ht="25.2" customHeight="1" x14ac:dyDescent="0.45">
      <c r="B13" s="160" t="s">
        <v>29</v>
      </c>
      <c r="C13" s="159" t="s">
        <v>232</v>
      </c>
      <c r="D13" s="159" t="s">
        <v>233</v>
      </c>
      <c r="E13" s="159"/>
      <c r="F13" s="159"/>
      <c r="G13" s="159"/>
      <c r="H13" s="95"/>
    </row>
    <row r="14" spans="2:8" ht="25.2" customHeight="1" x14ac:dyDescent="0.45">
      <c r="B14" s="160" t="s">
        <v>30</v>
      </c>
      <c r="C14" s="159" t="s">
        <v>234</v>
      </c>
      <c r="D14" s="159" t="s">
        <v>235</v>
      </c>
      <c r="E14" s="159"/>
      <c r="F14" s="159"/>
      <c r="G14" s="159"/>
      <c r="H14" s="95"/>
    </row>
    <row r="15" spans="2:8" ht="25.2" customHeight="1" x14ac:dyDescent="0.45">
      <c r="B15" s="160" t="s">
        <v>31</v>
      </c>
      <c r="C15" s="159" t="s">
        <v>94</v>
      </c>
      <c r="D15" s="159" t="s">
        <v>236</v>
      </c>
      <c r="E15" s="159"/>
      <c r="F15" s="159"/>
      <c r="G15" s="159"/>
      <c r="H15" s="95"/>
    </row>
    <row r="16" spans="2:8" ht="25.2" customHeight="1" x14ac:dyDescent="0.45">
      <c r="B16" s="161" t="s">
        <v>26</v>
      </c>
      <c r="C16" s="72" t="s">
        <v>20</v>
      </c>
      <c r="D16" s="72" t="s">
        <v>20</v>
      </c>
      <c r="E16" s="206"/>
      <c r="F16" s="206"/>
      <c r="G16" s="206"/>
      <c r="H16" s="95"/>
    </row>
    <row r="17" spans="2:9" ht="25.2" customHeight="1" x14ac:dyDescent="0.45">
      <c r="B17" s="160" t="s">
        <v>32</v>
      </c>
      <c r="C17" s="159" t="s">
        <v>181</v>
      </c>
      <c r="D17" s="159" t="s">
        <v>237</v>
      </c>
      <c r="E17" s="159"/>
      <c r="F17" s="159"/>
      <c r="G17" s="159"/>
      <c r="H17" s="145"/>
      <c r="I17" t="s">
        <v>33</v>
      </c>
    </row>
    <row r="18" spans="2:9" ht="25.2" customHeight="1" x14ac:dyDescent="0.35">
      <c r="B18" s="164" t="s">
        <v>34</v>
      </c>
      <c r="C18" s="165" t="s">
        <v>35</v>
      </c>
      <c r="D18" s="166"/>
      <c r="E18" s="166"/>
      <c r="F18" s="166"/>
      <c r="G18" s="166"/>
      <c r="H18" s="145"/>
    </row>
    <row r="19" spans="2:9" ht="25.2" customHeight="1" x14ac:dyDescent="0.3">
      <c r="B19" s="195"/>
      <c r="C19" s="196"/>
      <c r="D19" s="197"/>
      <c r="E19" s="197"/>
      <c r="F19" s="197"/>
      <c r="G19" s="168"/>
      <c r="H19" s="145"/>
    </row>
    <row r="20" spans="2:9" ht="25.2" customHeight="1" x14ac:dyDescent="0.5">
      <c r="B20" s="122"/>
      <c r="C20" s="168"/>
      <c r="D20" s="168"/>
      <c r="E20" s="169" t="s">
        <v>36</v>
      </c>
      <c r="F20" s="168"/>
      <c r="G20" s="168"/>
      <c r="H20" s="145"/>
    </row>
    <row r="21" spans="2:9" ht="25.2" customHeight="1" x14ac:dyDescent="0.5">
      <c r="B21" s="170">
        <v>100</v>
      </c>
      <c r="C21" s="171">
        <v>25</v>
      </c>
      <c r="D21" s="171">
        <v>17</v>
      </c>
      <c r="E21" s="171"/>
      <c r="F21" s="171"/>
      <c r="G21" s="171"/>
      <c r="H21" s="145"/>
    </row>
    <row r="22" spans="2:9" ht="25.2" customHeight="1" x14ac:dyDescent="0.5">
      <c r="B22" s="170">
        <v>101</v>
      </c>
      <c r="C22" s="171">
        <v>8</v>
      </c>
      <c r="D22" s="171">
        <v>0</v>
      </c>
      <c r="E22" s="171"/>
      <c r="F22" s="171"/>
      <c r="G22" s="171"/>
      <c r="H22" s="145"/>
    </row>
    <row r="23" spans="2:9" ht="25.2" customHeight="1" x14ac:dyDescent="0.5">
      <c r="B23" s="170">
        <v>200</v>
      </c>
      <c r="C23" s="171">
        <v>17</v>
      </c>
      <c r="D23" s="171">
        <v>0</v>
      </c>
      <c r="E23" s="171"/>
      <c r="F23" s="171"/>
      <c r="G23" s="171"/>
      <c r="H23" s="145"/>
    </row>
    <row r="24" spans="2:9" ht="25.2" customHeight="1" x14ac:dyDescent="0.5">
      <c r="B24" s="170">
        <v>201</v>
      </c>
      <c r="C24" s="171">
        <v>23</v>
      </c>
      <c r="D24" s="171">
        <v>0</v>
      </c>
      <c r="E24" s="171"/>
      <c r="F24" s="171"/>
      <c r="G24" s="171"/>
      <c r="H24" s="145"/>
    </row>
    <row r="25" spans="2:9" ht="25.2" customHeight="1" x14ac:dyDescent="0.5">
      <c r="B25" s="170">
        <v>308</v>
      </c>
      <c r="C25" s="171">
        <v>5</v>
      </c>
      <c r="D25" s="171">
        <v>0</v>
      </c>
      <c r="E25" s="171"/>
      <c r="F25" s="171"/>
      <c r="G25" s="171"/>
      <c r="H25" s="145"/>
    </row>
    <row r="26" spans="2:9" ht="25.2" customHeight="1" x14ac:dyDescent="0.5">
      <c r="B26" s="173" t="s">
        <v>37</v>
      </c>
      <c r="C26" s="171"/>
      <c r="D26" s="171"/>
      <c r="E26" s="171"/>
      <c r="F26" s="171"/>
      <c r="G26" s="171"/>
      <c r="H26" s="145"/>
    </row>
    <row r="27" spans="2:9" ht="25.2" customHeight="1" x14ac:dyDescent="0.45">
      <c r="B27" s="174" t="s">
        <v>38</v>
      </c>
      <c r="C27" s="176"/>
      <c r="D27" s="176"/>
      <c r="E27" s="176"/>
      <c r="F27" s="176"/>
      <c r="G27" s="176"/>
      <c r="H27" s="145"/>
    </row>
    <row r="28" spans="2:9" ht="25.2" customHeight="1" x14ac:dyDescent="0.45">
      <c r="B28" s="116" t="s">
        <v>39</v>
      </c>
      <c r="C28" s="207">
        <f>SUM(C21:C27)</f>
        <v>78</v>
      </c>
      <c r="D28" s="207">
        <f>SUM(D21:D27)</f>
        <v>17</v>
      </c>
      <c r="E28" s="207">
        <f>SUM(E21:E27)</f>
        <v>0</v>
      </c>
      <c r="F28" s="207">
        <f>SUM(F21:F27)</f>
        <v>0</v>
      </c>
      <c r="G28" s="207">
        <f>SUM(G21:G27)</f>
        <v>0</v>
      </c>
      <c r="H28" s="145"/>
    </row>
    <row r="29" spans="2:9" ht="25.2" customHeight="1" x14ac:dyDescent="0.45">
      <c r="B29" s="116" t="s">
        <v>40</v>
      </c>
      <c r="C29" s="207">
        <f>C28</f>
        <v>78</v>
      </c>
      <c r="D29" s="207">
        <f>D28+C29</f>
        <v>95</v>
      </c>
      <c r="E29" s="207">
        <f>E28+D29</f>
        <v>95</v>
      </c>
      <c r="F29" s="207">
        <f>F28+E29</f>
        <v>95</v>
      </c>
      <c r="G29" s="207">
        <f>G28+F29</f>
        <v>95</v>
      </c>
      <c r="H29" s="145"/>
    </row>
    <row r="30" spans="2:9" ht="25.2" customHeight="1" x14ac:dyDescent="0.45">
      <c r="B30" s="119" t="s">
        <v>41</v>
      </c>
      <c r="C30" s="120"/>
      <c r="D30" s="120"/>
      <c r="E30" s="120"/>
      <c r="F30" s="120"/>
      <c r="G30" s="120"/>
      <c r="H30" s="145"/>
    </row>
    <row r="31" spans="2:9" ht="25.2" customHeight="1" x14ac:dyDescent="0.45">
      <c r="B31" s="119" t="s">
        <v>42</v>
      </c>
      <c r="C31" s="120"/>
      <c r="D31" s="120"/>
      <c r="E31" s="120"/>
      <c r="F31" s="120"/>
      <c r="G31" s="120"/>
      <c r="H31" s="145"/>
    </row>
    <row r="32" spans="2:9" ht="25.2" customHeight="1" x14ac:dyDescent="0.3">
      <c r="B32" s="122"/>
      <c r="C32" s="168"/>
      <c r="D32" s="168"/>
      <c r="E32" s="168"/>
      <c r="F32" s="168"/>
      <c r="G32" s="178" t="s">
        <v>43</v>
      </c>
      <c r="H32" s="145"/>
    </row>
    <row r="33" spans="2:8" ht="25.2" customHeight="1" x14ac:dyDescent="0.3">
      <c r="B33" s="122"/>
      <c r="C33" s="168"/>
      <c r="D33" s="168"/>
      <c r="E33" s="168"/>
      <c r="F33" s="168"/>
      <c r="G33" s="179" t="s">
        <v>44</v>
      </c>
      <c r="H33" s="145"/>
    </row>
    <row r="34" spans="2:8" ht="25.2" customHeight="1" x14ac:dyDescent="0.3">
      <c r="B34" s="124" t="s">
        <v>45</v>
      </c>
      <c r="C34" s="168" t="s">
        <v>46</v>
      </c>
      <c r="D34" s="168" t="s">
        <v>47</v>
      </c>
      <c r="E34" s="168"/>
      <c r="F34" s="168"/>
      <c r="G34" s="168"/>
      <c r="H34" s="145"/>
    </row>
    <row r="35" spans="2:8" ht="25.2" customHeight="1" x14ac:dyDescent="0.4">
      <c r="B35" s="125" t="s">
        <v>48</v>
      </c>
      <c r="C35" s="208" t="s">
        <v>238</v>
      </c>
      <c r="D35" s="208" t="s">
        <v>239</v>
      </c>
      <c r="E35" s="208"/>
      <c r="F35" s="208"/>
      <c r="G35" s="208"/>
      <c r="H35" s="145"/>
    </row>
    <row r="36" spans="2:8" ht="25.2" customHeight="1" x14ac:dyDescent="0.4">
      <c r="B36" s="125" t="s">
        <v>49</v>
      </c>
      <c r="C36" s="208" t="s">
        <v>83</v>
      </c>
      <c r="D36" s="208" t="s">
        <v>71</v>
      </c>
      <c r="E36" s="208"/>
      <c r="F36" s="208"/>
      <c r="G36" s="208"/>
      <c r="H36" s="145"/>
    </row>
    <row r="37" spans="2:8" ht="25.2" customHeight="1" x14ac:dyDescent="0.4">
      <c r="B37" s="125" t="s">
        <v>50</v>
      </c>
      <c r="C37" s="208" t="s">
        <v>81</v>
      </c>
      <c r="D37" s="208" t="s">
        <v>81</v>
      </c>
      <c r="E37" s="208"/>
      <c r="F37" s="208"/>
      <c r="G37" s="208"/>
      <c r="H37" s="145"/>
    </row>
    <row r="38" spans="2:8" ht="25.2" customHeight="1" x14ac:dyDescent="0.4">
      <c r="B38" s="125"/>
      <c r="C38" s="208"/>
      <c r="D38" s="208"/>
      <c r="E38" s="208"/>
      <c r="F38" s="208"/>
      <c r="G38" s="208"/>
      <c r="H38" s="145"/>
    </row>
    <row r="39" spans="2:8" ht="25.2" customHeight="1" x14ac:dyDescent="0.4">
      <c r="B39" s="125" t="s">
        <v>51</v>
      </c>
      <c r="C39" s="208" t="s">
        <v>73</v>
      </c>
      <c r="D39" s="208" t="s">
        <v>73</v>
      </c>
      <c r="E39" s="208"/>
      <c r="F39" s="208"/>
      <c r="G39" s="208"/>
      <c r="H39" s="145"/>
    </row>
    <row r="40" spans="2:8" ht="25.2" customHeight="1" x14ac:dyDescent="0.4">
      <c r="B40" s="125" t="s">
        <v>52</v>
      </c>
      <c r="C40" s="208"/>
      <c r="D40" s="208"/>
      <c r="E40" s="208"/>
      <c r="F40" s="208"/>
      <c r="G40" s="208"/>
      <c r="H40" s="145"/>
    </row>
    <row r="41" spans="2:8" ht="25.2" customHeight="1" x14ac:dyDescent="0.4">
      <c r="B41" s="125" t="s">
        <v>53</v>
      </c>
      <c r="C41" s="208"/>
      <c r="D41" s="208"/>
      <c r="E41" s="208"/>
      <c r="F41" s="208"/>
      <c r="G41" s="208"/>
      <c r="H41" s="145"/>
    </row>
    <row r="42" spans="2:8" ht="25.2" customHeight="1" x14ac:dyDescent="0.3">
      <c r="B42" s="129" t="s">
        <v>54</v>
      </c>
      <c r="C42" s="41"/>
      <c r="D42" s="41"/>
      <c r="E42" s="41"/>
      <c r="F42" s="41"/>
      <c r="G42" s="41"/>
      <c r="H42" s="145"/>
    </row>
    <row r="43" spans="2:8" ht="25.2" customHeight="1" x14ac:dyDescent="0.3">
      <c r="B43" s="122"/>
      <c r="C43" s="168"/>
      <c r="D43" s="168"/>
      <c r="E43" s="168"/>
      <c r="F43" s="168"/>
      <c r="G43" s="168"/>
      <c r="H43" s="145"/>
    </row>
    <row r="44" spans="2:8" ht="25.2" customHeight="1" x14ac:dyDescent="0.3">
      <c r="B44" s="124" t="s">
        <v>55</v>
      </c>
      <c r="C44" s="178"/>
      <c r="D44" s="168"/>
      <c r="E44" s="168"/>
      <c r="F44" s="178" t="s">
        <v>56</v>
      </c>
      <c r="G44" s="168"/>
      <c r="H44" s="145"/>
    </row>
    <row r="45" spans="2:8" ht="25.2" customHeight="1" x14ac:dyDescent="0.3">
      <c r="B45" s="131" t="s">
        <v>57</v>
      </c>
      <c r="C45" s="178"/>
      <c r="D45" s="168"/>
      <c r="E45" s="168" t="s">
        <v>58</v>
      </c>
      <c r="F45" s="168">
        <f>H29*8</f>
        <v>0</v>
      </c>
      <c r="G45" s="179" t="s">
        <v>59</v>
      </c>
      <c r="H45" s="145"/>
    </row>
    <row r="46" spans="2:8" ht="25.2" customHeight="1" x14ac:dyDescent="0.3">
      <c r="B46" s="131" t="s">
        <v>60</v>
      </c>
      <c r="C46" s="178" t="s">
        <v>61</v>
      </c>
      <c r="D46" s="181"/>
      <c r="E46" s="168" t="s">
        <v>58</v>
      </c>
      <c r="F46" s="168">
        <f>D46*8</f>
        <v>0</v>
      </c>
      <c r="G46" s="179" t="s">
        <v>62</v>
      </c>
      <c r="H46" s="145"/>
    </row>
    <row r="47" spans="2:8" ht="25.2" customHeight="1" x14ac:dyDescent="0.3">
      <c r="B47" s="122" t="s">
        <v>63</v>
      </c>
      <c r="C47" s="168"/>
      <c r="D47" s="168"/>
      <c r="E47" s="168"/>
      <c r="F47" s="168"/>
      <c r="G47" s="168"/>
      <c r="H47" s="145"/>
    </row>
    <row r="48" spans="2:8" ht="25.2" customHeight="1" x14ac:dyDescent="0.3">
      <c r="B48" s="122"/>
      <c r="C48" s="178"/>
      <c r="D48" s="168"/>
      <c r="E48" s="168"/>
      <c r="F48" s="168"/>
      <c r="G48" s="168"/>
      <c r="H48" s="145"/>
    </row>
    <row r="49" spans="2:8" ht="25.2" customHeight="1" x14ac:dyDescent="0.35">
      <c r="B49" s="134" t="s">
        <v>64</v>
      </c>
      <c r="C49" s="182"/>
      <c r="D49" s="182"/>
      <c r="E49" s="182"/>
      <c r="F49" s="182"/>
      <c r="G49" s="182"/>
      <c r="H49" s="209"/>
    </row>
    <row r="50" spans="2:8" ht="25.2" customHeight="1" x14ac:dyDescent="0.4">
      <c r="B50" s="136" t="s">
        <v>65</v>
      </c>
      <c r="C50" s="210" t="s">
        <v>240</v>
      </c>
      <c r="D50" s="210" t="s">
        <v>241</v>
      </c>
      <c r="E50" s="210"/>
      <c r="F50" s="210"/>
      <c r="G50" s="210"/>
      <c r="H50" s="209"/>
    </row>
    <row r="51" spans="2:8" ht="25.2" customHeight="1" x14ac:dyDescent="0.4">
      <c r="B51" s="136" t="s">
        <v>66</v>
      </c>
      <c r="C51" s="210">
        <v>48</v>
      </c>
      <c r="D51" s="210">
        <v>49</v>
      </c>
      <c r="E51" s="210"/>
      <c r="F51" s="210"/>
      <c r="G51" s="210"/>
      <c r="H51" s="209"/>
    </row>
    <row r="52" spans="2:8" ht="25.2" customHeight="1" x14ac:dyDescent="0.3">
      <c r="B52" s="141" t="s">
        <v>67</v>
      </c>
      <c r="H52" s="145"/>
    </row>
    <row r="53" spans="2:8" ht="25.2" customHeight="1" x14ac:dyDescent="0.3">
      <c r="B53" s="142" t="s">
        <v>68</v>
      </c>
      <c r="H53" s="145"/>
    </row>
    <row r="54" spans="2:8" ht="25.2" customHeight="1" x14ac:dyDescent="0.3">
      <c r="B54" s="122"/>
      <c r="C54" s="168"/>
      <c r="D54" s="168"/>
      <c r="E54" s="168"/>
      <c r="F54" s="168"/>
      <c r="G54" s="168"/>
      <c r="H54" s="145"/>
    </row>
    <row r="55" spans="2:8" ht="25.2" customHeight="1" x14ac:dyDescent="0.3">
      <c r="B55" s="143"/>
      <c r="C55" s="144"/>
      <c r="D55" s="144"/>
      <c r="E55" s="144"/>
      <c r="F55" s="144"/>
      <c r="G55" s="144"/>
      <c r="H55" s="145" t="s">
        <v>242</v>
      </c>
    </row>
    <row r="56" spans="2:8" ht="25.2" customHeight="1" x14ac:dyDescent="0.3"/>
    <row r="57" spans="2:8" ht="25.2" customHeight="1" x14ac:dyDescent="0.3"/>
    <row r="58" spans="2:8" ht="25.2" customHeight="1" x14ac:dyDescent="0.3"/>
    <row r="59" spans="2:8" ht="25.2" customHeight="1" x14ac:dyDescent="0.3"/>
    <row r="60" spans="2:8" ht="25.2" customHeight="1" x14ac:dyDescent="0.3"/>
    <row r="61" spans="2:8" ht="25.2" customHeight="1" x14ac:dyDescent="0.3"/>
    <row r="62" spans="2:8" ht="25.2" customHeight="1" x14ac:dyDescent="0.3"/>
    <row r="63" spans="2:8" ht="25.2" customHeight="1" x14ac:dyDescent="0.3"/>
    <row r="64" spans="2:8" ht="25.2" customHeight="1" x14ac:dyDescent="0.3"/>
  </sheetData>
  <mergeCells count="2">
    <mergeCell ref="B1:H1"/>
    <mergeCell ref="E2:F2"/>
  </mergeCells>
  <dataValidations count="7">
    <dataValidation type="list" operator="equal" allowBlank="1" showErrorMessage="1" sqref="C8:G8" xr:uid="{00000000-0002-0000-2100-000000000000}">
      <formula1>"17,,399,671,1681,1640"</formula1>
      <formula2>0</formula2>
    </dataValidation>
    <dataValidation type="list" allowBlank="1" showInputMessage="1" showErrorMessage="1" sqref="C50:G50" xr:uid="{00000000-0002-0000-2100-000001000000}">
      <formula1>$X$28:$X$50</formula1>
      <formula2>0</formula2>
    </dataValidation>
    <dataValidation type="list" showInputMessage="1" showErrorMessage="1" sqref="C35:G35" xr:uid="{00000000-0002-0000-2100-000002000000}">
      <formula1>$T$28:$T$30</formula1>
      <formula2>0</formula2>
    </dataValidation>
    <dataValidation type="list" allowBlank="1" showInputMessage="1" showErrorMessage="1" sqref="C36:G36" xr:uid="{00000000-0002-0000-2100-000003000000}">
      <formula1>$V$29:$V$37</formula1>
      <formula2>0</formula2>
    </dataValidation>
    <dataValidation type="list" allowBlank="1" showInputMessage="1" showErrorMessage="1" sqref="C37:G37" xr:uid="{00000000-0002-0000-2100-000004000000}">
      <formula1>$Q$28:$Q$38</formula1>
      <formula2>0</formula2>
    </dataValidation>
    <dataValidation type="list" allowBlank="1" showInputMessage="1" showErrorMessage="1" sqref="C39:G39" xr:uid="{00000000-0002-0000-2100-000005000000}">
      <formula1>$O$29:$O$36</formula1>
      <formula2>0</formula2>
    </dataValidation>
    <dataValidation type="list" allowBlank="1" showInputMessage="1" showErrorMessage="1" sqref="C40:G41" xr:uid="{00000000-0002-0000-2100-000006000000}">
      <formula1>$M$28:$M$40</formula1>
      <formula2>0</formula2>
    </dataValidation>
  </dataValidations>
  <pageMargins left="0.78749999999999998" right="0.78749999999999998" top="1.05277777777778" bottom="1.05277777777778" header="0.78749999999999998" footer="0.78749999999999998"/>
  <pageSetup scale="47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AD217"/>
  <sheetViews>
    <sheetView workbookViewId="0"/>
  </sheetViews>
  <sheetFormatPr defaultRowHeight="18" x14ac:dyDescent="0.35"/>
  <cols>
    <col min="1" max="1" width="2.88671875" customWidth="1"/>
    <col min="2" max="2" width="35.6640625" customWidth="1"/>
    <col min="3" max="3" width="24.88671875" customWidth="1"/>
    <col min="4" max="4" width="24.6640625" customWidth="1"/>
    <col min="5" max="5" width="27.33203125" customWidth="1"/>
    <col min="6" max="6" width="23.88671875" customWidth="1"/>
    <col min="7" max="7" width="23.109375" customWidth="1"/>
    <col min="8" max="8" width="20.6640625" customWidth="1"/>
    <col min="9" max="9" width="8.44140625" customWidth="1"/>
    <col min="10" max="10" width="30.6640625" customWidth="1"/>
    <col min="11" max="11" width="8.44140625" customWidth="1"/>
    <col min="12" max="12" width="17" customWidth="1"/>
    <col min="13" max="13" width="10.6640625" customWidth="1"/>
    <col min="14" max="14" width="8.44140625" customWidth="1"/>
    <col min="15" max="15" width="14" customWidth="1"/>
    <col min="16" max="29" width="8.44140625" customWidth="1"/>
    <col min="30" max="30" width="15.44140625" style="211" customWidth="1"/>
    <col min="31" max="1022" width="8.44140625" customWidth="1"/>
    <col min="1023" max="1025" width="8.5546875" customWidth="1"/>
  </cols>
  <sheetData>
    <row r="1" spans="2:30" ht="25.2" customHeight="1" x14ac:dyDescent="0.4">
      <c r="B1" s="368" t="s">
        <v>28</v>
      </c>
      <c r="C1" s="368"/>
      <c r="D1" s="368"/>
      <c r="E1" s="368"/>
      <c r="F1" s="368"/>
      <c r="G1" s="368"/>
      <c r="H1" s="368"/>
    </row>
    <row r="2" spans="2:30" ht="25.2" customHeight="1" x14ac:dyDescent="0.45">
      <c r="B2" s="62" t="s">
        <v>17</v>
      </c>
      <c r="C2" s="151"/>
      <c r="D2" s="152" t="s">
        <v>18</v>
      </c>
      <c r="E2" s="374">
        <v>44325</v>
      </c>
      <c r="F2" s="374"/>
      <c r="G2" s="186"/>
      <c r="H2" s="65" t="s">
        <v>19</v>
      </c>
    </row>
    <row r="3" spans="2:30" ht="25.2" customHeight="1" x14ac:dyDescent="0.4">
      <c r="B3" s="66"/>
      <c r="C3" s="67"/>
      <c r="D3" s="68"/>
      <c r="E3" s="149" t="s">
        <v>9</v>
      </c>
      <c r="F3" s="71"/>
      <c r="G3" s="71"/>
      <c r="H3" s="72" t="s">
        <v>20</v>
      </c>
      <c r="AB3" s="212" t="s">
        <v>243</v>
      </c>
      <c r="AC3" s="212" t="s">
        <v>244</v>
      </c>
      <c r="AD3" s="211" t="str">
        <f t="shared" ref="AD3:AD13" si="0">AC3&amp;" "&amp;AB3</f>
        <v>Ray Albers</v>
      </c>
    </row>
    <row r="4" spans="2:30" ht="25.2" customHeight="1" x14ac:dyDescent="0.4">
      <c r="B4" s="73"/>
      <c r="C4" s="74"/>
      <c r="D4" s="75"/>
      <c r="E4" s="150"/>
      <c r="F4" s="147"/>
      <c r="G4" s="147"/>
      <c r="H4" s="198"/>
      <c r="M4" t="s">
        <v>245</v>
      </c>
      <c r="AB4" s="212" t="s">
        <v>246</v>
      </c>
      <c r="AC4" s="212" t="s">
        <v>247</v>
      </c>
      <c r="AD4" s="211" t="str">
        <f t="shared" si="0"/>
        <v>Tommy Arthur</v>
      </c>
    </row>
    <row r="5" spans="2:30" ht="25.2" customHeight="1" x14ac:dyDescent="0.5">
      <c r="B5" s="78" t="s">
        <v>21</v>
      </c>
      <c r="C5" s="79"/>
      <c r="D5" s="153"/>
      <c r="E5" s="153"/>
      <c r="F5" s="153"/>
      <c r="G5" s="153"/>
      <c r="H5" s="200"/>
      <c r="M5">
        <v>699</v>
      </c>
      <c r="AB5" s="212" t="s">
        <v>248</v>
      </c>
      <c r="AC5" s="212" t="s">
        <v>249</v>
      </c>
      <c r="AD5" s="211" t="str">
        <f t="shared" si="0"/>
        <v>Mary J Barham</v>
      </c>
    </row>
    <row r="6" spans="2:30" s="82" customFormat="1" ht="25.2" customHeight="1" x14ac:dyDescent="0.5">
      <c r="B6" s="83" t="s">
        <v>22</v>
      </c>
      <c r="C6" s="84">
        <f>IF(C7=0," ",TIMEVALUE(LEFT(C7,2)&amp;":"&amp;MID(C7,3,2)&amp;":"&amp;RIGHT(C7,2)))</f>
        <v>0.45833333333333331</v>
      </c>
      <c r="D6" s="84">
        <f>IF(D7=0," ",TIMEVALUE(LEFT(D7,2)&amp;":"&amp;MID(D7,3,2)&amp;":"&amp;RIGHT(D7,2)))</f>
        <v>0.52118055555555554</v>
      </c>
      <c r="E6" s="84">
        <f>IF(E7=0," ",TIMEVALUE(LEFT(E7,2)&amp;":"&amp;MID(E7,3,2)&amp;":"&amp;RIGHT(E7,2)))</f>
        <v>0.58333333333333337</v>
      </c>
      <c r="F6" s="84">
        <f>IF(F7=0," ",TIMEVALUE(LEFT(F7,2)&amp;":"&amp;MID(F7,3,2)&amp;":"&amp;RIGHT(F7,2)))</f>
        <v>0.64618055555555554</v>
      </c>
      <c r="G6" s="84" t="str">
        <f>IF(G7=0," ",TIMEVALUE(LEFT(G7,2)&amp;":"&amp;MID(G7,3,2)&amp;":"&amp;RIGHT(G7,2)))</f>
        <v xml:space="preserve"> </v>
      </c>
      <c r="H6" s="202"/>
      <c r="M6" s="213" t="s">
        <v>250</v>
      </c>
      <c r="AB6" s="212" t="s">
        <v>251</v>
      </c>
      <c r="AC6" s="212" t="s">
        <v>252</v>
      </c>
      <c r="AD6" s="211" t="str">
        <f t="shared" si="0"/>
        <v>Sue Barth</v>
      </c>
    </row>
    <row r="7" spans="2:30" ht="25.2" customHeight="1" x14ac:dyDescent="0.5">
      <c r="B7" s="154" t="s">
        <v>23</v>
      </c>
      <c r="C7" s="155" t="s">
        <v>85</v>
      </c>
      <c r="D7" s="155" t="s">
        <v>86</v>
      </c>
      <c r="E7" s="155" t="s">
        <v>87</v>
      </c>
      <c r="F7" s="155" t="s">
        <v>253</v>
      </c>
      <c r="G7" s="155"/>
      <c r="H7" s="88"/>
      <c r="M7">
        <v>1686</v>
      </c>
      <c r="AB7" s="212" t="s">
        <v>254</v>
      </c>
      <c r="AC7" s="212" t="s">
        <v>255</v>
      </c>
      <c r="AD7" s="211" t="str">
        <f t="shared" si="0"/>
        <v>Paul Barth (71)</v>
      </c>
    </row>
    <row r="8" spans="2:30" ht="25.2" customHeight="1" x14ac:dyDescent="0.5">
      <c r="B8" s="156" t="s">
        <v>24</v>
      </c>
      <c r="C8" s="157">
        <v>399</v>
      </c>
      <c r="D8" s="157">
        <v>671</v>
      </c>
      <c r="E8" s="157">
        <v>399</v>
      </c>
      <c r="F8" s="157">
        <v>671</v>
      </c>
      <c r="G8" s="157"/>
      <c r="H8" s="88"/>
      <c r="M8">
        <v>1640</v>
      </c>
      <c r="AB8" s="212" t="s">
        <v>256</v>
      </c>
      <c r="AC8" s="212" t="s">
        <v>257</v>
      </c>
      <c r="AD8" s="211" t="str">
        <f t="shared" si="0"/>
        <v>Paul J Baschon</v>
      </c>
    </row>
    <row r="9" spans="2:30" ht="25.2" customHeight="1" x14ac:dyDescent="0.45">
      <c r="B9" s="158"/>
      <c r="C9" s="159"/>
      <c r="D9" s="159"/>
      <c r="E9" s="159"/>
      <c r="F9" s="159"/>
      <c r="G9" s="159"/>
      <c r="H9" s="93"/>
      <c r="AB9" s="212" t="s">
        <v>256</v>
      </c>
      <c r="AC9" s="212" t="s">
        <v>258</v>
      </c>
      <c r="AD9" s="211" t="str">
        <f t="shared" si="0"/>
        <v>Sharon Baschon</v>
      </c>
    </row>
    <row r="10" spans="2:30" ht="25.2" customHeight="1" x14ac:dyDescent="0.5">
      <c r="B10" s="160" t="s">
        <v>25</v>
      </c>
      <c r="C10" s="155" t="s">
        <v>259</v>
      </c>
      <c r="D10" s="155" t="s">
        <v>157</v>
      </c>
      <c r="E10" s="189" t="s">
        <v>90</v>
      </c>
      <c r="F10" s="189" t="s">
        <v>260</v>
      </c>
      <c r="G10" s="190"/>
      <c r="H10" s="95"/>
      <c r="AB10" s="212" t="s">
        <v>256</v>
      </c>
      <c r="AC10" s="212" t="s">
        <v>261</v>
      </c>
      <c r="AD10" s="211" t="str">
        <f t="shared" si="0"/>
        <v>Sara Baschon</v>
      </c>
    </row>
    <row r="11" spans="2:30" ht="25.2" customHeight="1" x14ac:dyDescent="0.45">
      <c r="B11" s="161" t="s">
        <v>26</v>
      </c>
      <c r="C11" s="192" t="s">
        <v>20</v>
      </c>
      <c r="D11" s="191" t="s">
        <v>20</v>
      </c>
      <c r="E11" s="191" t="s">
        <v>20</v>
      </c>
      <c r="F11" s="191" t="s">
        <v>20</v>
      </c>
      <c r="G11" s="189"/>
      <c r="H11" s="95"/>
      <c r="AB11" s="214" t="s">
        <v>262</v>
      </c>
      <c r="AC11" s="214" t="s">
        <v>263</v>
      </c>
      <c r="AD11" s="211" t="str">
        <f t="shared" si="0"/>
        <v>Judy Bass*</v>
      </c>
    </row>
    <row r="12" spans="2:30" ht="25.2" customHeight="1" x14ac:dyDescent="0.5">
      <c r="B12" s="160" t="s">
        <v>27</v>
      </c>
      <c r="C12" s="155" t="s">
        <v>264</v>
      </c>
      <c r="D12" s="155" t="s">
        <v>160</v>
      </c>
      <c r="E12" s="189" t="s">
        <v>265</v>
      </c>
      <c r="F12" s="189" t="s">
        <v>266</v>
      </c>
      <c r="G12" s="190"/>
      <c r="H12" s="95"/>
      <c r="AB12" s="212" t="s">
        <v>267</v>
      </c>
      <c r="AC12" s="212" t="s">
        <v>268</v>
      </c>
      <c r="AD12" s="211" t="str">
        <f t="shared" si="0"/>
        <v>Scott Becker</v>
      </c>
    </row>
    <row r="13" spans="2:30" ht="25.2" customHeight="1" x14ac:dyDescent="0.5">
      <c r="B13" s="160" t="s">
        <v>29</v>
      </c>
      <c r="C13" s="155" t="s">
        <v>269</v>
      </c>
      <c r="D13" s="155" t="s">
        <v>163</v>
      </c>
      <c r="E13" s="189" t="s">
        <v>270</v>
      </c>
      <c r="F13" s="189" t="s">
        <v>271</v>
      </c>
      <c r="G13" s="190"/>
      <c r="H13" s="95"/>
      <c r="J13">
        <v>1251</v>
      </c>
      <c r="AB13" s="212" t="s">
        <v>272</v>
      </c>
      <c r="AC13" s="212" t="s">
        <v>273</v>
      </c>
      <c r="AD13" s="211" t="str">
        <f t="shared" si="0"/>
        <v>John Betz</v>
      </c>
    </row>
    <row r="14" spans="2:30" ht="25.2" customHeight="1" x14ac:dyDescent="0.5">
      <c r="B14" s="160" t="s">
        <v>30</v>
      </c>
      <c r="C14" s="155" t="s">
        <v>165</v>
      </c>
      <c r="D14" s="155" t="s">
        <v>274</v>
      </c>
      <c r="E14" s="189" t="s">
        <v>99</v>
      </c>
      <c r="F14" s="189" t="s">
        <v>275</v>
      </c>
      <c r="G14" s="190"/>
      <c r="H14" s="95"/>
      <c r="AB14" s="212" t="s">
        <v>272</v>
      </c>
      <c r="AC14" s="212" t="s">
        <v>276</v>
      </c>
      <c r="AD14" s="211">
        <v>47</v>
      </c>
    </row>
    <row r="15" spans="2:30" ht="25.2" customHeight="1" x14ac:dyDescent="0.5">
      <c r="B15" s="160" t="s">
        <v>31</v>
      </c>
      <c r="C15" s="155" t="s">
        <v>103</v>
      </c>
      <c r="D15" s="155" t="s">
        <v>277</v>
      </c>
      <c r="E15" s="189" t="s">
        <v>122</v>
      </c>
      <c r="F15" s="189" t="s">
        <v>278</v>
      </c>
      <c r="G15" s="190"/>
      <c r="H15" s="95"/>
      <c r="AB15" s="212" t="s">
        <v>279</v>
      </c>
      <c r="AC15" s="212" t="s">
        <v>280</v>
      </c>
      <c r="AD15" s="211" t="str">
        <f t="shared" ref="AD15:AD78" si="1">AC15&amp;" "&amp;AB15</f>
        <v>Dennis Blazier</v>
      </c>
    </row>
    <row r="16" spans="2:30" ht="25.2" customHeight="1" x14ac:dyDescent="0.45">
      <c r="B16" s="161" t="s">
        <v>26</v>
      </c>
      <c r="C16" s="192" t="s">
        <v>20</v>
      </c>
      <c r="D16" s="192" t="s">
        <v>20</v>
      </c>
      <c r="E16" s="192" t="s">
        <v>20</v>
      </c>
      <c r="F16" s="192" t="s">
        <v>20</v>
      </c>
      <c r="G16" s="190"/>
      <c r="H16" s="95"/>
      <c r="AB16" s="214" t="s">
        <v>281</v>
      </c>
      <c r="AC16" s="214" t="s">
        <v>282</v>
      </c>
      <c r="AD16" s="211" t="str">
        <f t="shared" si="1"/>
        <v>Richard Bock</v>
      </c>
    </row>
    <row r="17" spans="2:30" ht="25.2" customHeight="1" x14ac:dyDescent="0.5">
      <c r="B17" s="160" t="s">
        <v>32</v>
      </c>
      <c r="C17" s="155" t="s">
        <v>283</v>
      </c>
      <c r="D17" s="155" t="s">
        <v>284</v>
      </c>
      <c r="E17" s="193" t="s">
        <v>285</v>
      </c>
      <c r="F17" s="193" t="s">
        <v>286</v>
      </c>
      <c r="G17" s="194"/>
      <c r="H17" s="145"/>
      <c r="I17" t="s">
        <v>33</v>
      </c>
      <c r="AB17" s="212" t="s">
        <v>287</v>
      </c>
      <c r="AC17" s="212" t="s">
        <v>288</v>
      </c>
      <c r="AD17" s="211" t="str">
        <f t="shared" si="1"/>
        <v>Harold Boettcher</v>
      </c>
    </row>
    <row r="18" spans="2:30" ht="25.2" customHeight="1" x14ac:dyDescent="0.35">
      <c r="B18" s="164" t="s">
        <v>34</v>
      </c>
      <c r="C18" s="165" t="s">
        <v>35</v>
      </c>
      <c r="D18" s="166"/>
      <c r="E18" s="166"/>
      <c r="F18" s="167"/>
      <c r="G18" s="166"/>
      <c r="H18" s="145"/>
      <c r="AB18" s="214" t="s">
        <v>289</v>
      </c>
      <c r="AC18" s="214" t="s">
        <v>290</v>
      </c>
      <c r="AD18" s="211" t="str">
        <f t="shared" si="1"/>
        <v>Alex Bogaski</v>
      </c>
    </row>
    <row r="19" spans="2:30" ht="25.2" customHeight="1" x14ac:dyDescent="0.35">
      <c r="B19" s="195"/>
      <c r="C19" s="196"/>
      <c r="D19" s="197"/>
      <c r="E19" s="197"/>
      <c r="F19" s="197"/>
      <c r="G19" s="168"/>
      <c r="H19" s="145"/>
      <c r="AB19" s="212" t="s">
        <v>291</v>
      </c>
      <c r="AC19" s="212" t="s">
        <v>273</v>
      </c>
      <c r="AD19" s="211" t="str">
        <f t="shared" si="1"/>
        <v>John Bohon</v>
      </c>
    </row>
    <row r="20" spans="2:30" ht="25.2" customHeight="1" x14ac:dyDescent="0.5">
      <c r="B20" s="122"/>
      <c r="C20" s="168"/>
      <c r="D20" s="168"/>
      <c r="E20" s="169" t="s">
        <v>36</v>
      </c>
      <c r="F20" s="168"/>
      <c r="G20" s="168"/>
      <c r="H20" s="145"/>
      <c r="R20" t="str">
        <f>Q20&amp;" "&amp;P20</f>
        <v xml:space="preserve"> </v>
      </c>
      <c r="AB20" s="212" t="s">
        <v>292</v>
      </c>
      <c r="AC20" s="212" t="s">
        <v>293</v>
      </c>
      <c r="AD20" s="211" t="str">
        <f t="shared" si="1"/>
        <v>Chris R Boli</v>
      </c>
    </row>
    <row r="21" spans="2:30" ht="25.2" customHeight="1" x14ac:dyDescent="0.5">
      <c r="B21" s="170">
        <v>100</v>
      </c>
      <c r="C21" s="171">
        <v>15</v>
      </c>
      <c r="D21" s="171">
        <v>14</v>
      </c>
      <c r="E21" s="171">
        <v>19</v>
      </c>
      <c r="F21" s="171">
        <v>11</v>
      </c>
      <c r="G21" s="171"/>
      <c r="H21" s="145"/>
      <c r="R21" t="str">
        <f>Q21&amp;" "&amp;P21</f>
        <v xml:space="preserve"> </v>
      </c>
      <c r="AB21" s="212" t="s">
        <v>294</v>
      </c>
      <c r="AC21" s="212" t="s">
        <v>295</v>
      </c>
      <c r="AD21" s="211" t="str">
        <f t="shared" si="1"/>
        <v>David Brook</v>
      </c>
    </row>
    <row r="22" spans="2:30" ht="25.2" customHeight="1" x14ac:dyDescent="0.5">
      <c r="B22" s="170">
        <v>101</v>
      </c>
      <c r="C22" s="171">
        <v>15</v>
      </c>
      <c r="D22" s="171">
        <v>20</v>
      </c>
      <c r="E22" s="171">
        <v>25</v>
      </c>
      <c r="F22" s="171">
        <v>20</v>
      </c>
      <c r="G22" s="171"/>
      <c r="H22" s="145"/>
      <c r="R22" t="str">
        <f>Q22&amp;" "&amp;P22</f>
        <v xml:space="preserve"> </v>
      </c>
      <c r="AB22" s="214" t="s">
        <v>296</v>
      </c>
      <c r="AC22" s="214" t="s">
        <v>297</v>
      </c>
      <c r="AD22" s="211" t="str">
        <f t="shared" si="1"/>
        <v>Chris Brownfield</v>
      </c>
    </row>
    <row r="23" spans="2:30" ht="25.2" customHeight="1" x14ac:dyDescent="0.5">
      <c r="B23" s="170">
        <v>200</v>
      </c>
      <c r="C23" s="171">
        <v>17</v>
      </c>
      <c r="D23" s="171">
        <v>20</v>
      </c>
      <c r="E23" s="171">
        <v>18</v>
      </c>
      <c r="F23" s="171">
        <v>24</v>
      </c>
      <c r="G23" s="171"/>
      <c r="H23" s="145"/>
      <c r="AB23" s="212" t="s">
        <v>296</v>
      </c>
      <c r="AC23" s="212" t="s">
        <v>298</v>
      </c>
      <c r="AD23" s="211" t="str">
        <f t="shared" si="1"/>
        <v>Anderson (8) Brownfield</v>
      </c>
    </row>
    <row r="24" spans="2:30" ht="25.2" customHeight="1" x14ac:dyDescent="0.5">
      <c r="B24" s="170">
        <v>201</v>
      </c>
      <c r="C24" s="171">
        <v>22</v>
      </c>
      <c r="D24" s="171">
        <v>12</v>
      </c>
      <c r="E24" s="171">
        <v>11</v>
      </c>
      <c r="F24" s="171">
        <v>20</v>
      </c>
      <c r="G24" s="171"/>
      <c r="H24" s="145"/>
      <c r="AB24" s="212" t="s">
        <v>299</v>
      </c>
      <c r="AC24" s="212" t="s">
        <v>300</v>
      </c>
      <c r="AD24" s="211" t="str">
        <f t="shared" si="1"/>
        <v>Carl David Campbell</v>
      </c>
    </row>
    <row r="25" spans="2:30" ht="25.2" customHeight="1" x14ac:dyDescent="0.5">
      <c r="B25" s="170">
        <v>308</v>
      </c>
      <c r="C25" s="171">
        <v>6</v>
      </c>
      <c r="D25" s="171">
        <v>4</v>
      </c>
      <c r="E25" s="171">
        <v>5</v>
      </c>
      <c r="F25" s="171">
        <v>7</v>
      </c>
      <c r="G25" s="171"/>
      <c r="H25" s="145"/>
      <c r="AB25" s="212" t="s">
        <v>299</v>
      </c>
      <c r="AC25" s="212" t="s">
        <v>301</v>
      </c>
      <c r="AD25" s="211" t="str">
        <f t="shared" si="1"/>
        <v>Catina Campbell</v>
      </c>
    </row>
    <row r="26" spans="2:30" ht="25.2" customHeight="1" x14ac:dyDescent="0.5">
      <c r="B26" s="173" t="s">
        <v>37</v>
      </c>
      <c r="C26" s="171"/>
      <c r="D26" s="171"/>
      <c r="E26" s="171"/>
      <c r="F26" s="171"/>
      <c r="G26" s="171"/>
      <c r="H26" s="145"/>
      <c r="AB26" s="212" t="s">
        <v>302</v>
      </c>
      <c r="AC26" s="212" t="s">
        <v>303</v>
      </c>
      <c r="AD26" s="211" t="str">
        <f t="shared" si="1"/>
        <v>Sal Camporeale</v>
      </c>
    </row>
    <row r="27" spans="2:30" ht="25.2" customHeight="1" x14ac:dyDescent="0.45">
      <c r="B27" s="174" t="s">
        <v>38</v>
      </c>
      <c r="C27" s="176"/>
      <c r="D27" s="176"/>
      <c r="E27" s="176"/>
      <c r="F27" s="176"/>
      <c r="G27" s="176"/>
      <c r="H27" s="145"/>
      <c r="M27" s="215" t="s">
        <v>304</v>
      </c>
      <c r="N27" s="215"/>
      <c r="O27" s="215" t="s">
        <v>305</v>
      </c>
      <c r="P27" s="215"/>
      <c r="Q27" s="215" t="s">
        <v>50</v>
      </c>
      <c r="R27" s="215"/>
      <c r="S27" s="215"/>
      <c r="T27" s="215" t="s">
        <v>306</v>
      </c>
      <c r="U27" s="215"/>
      <c r="V27" s="215" t="s">
        <v>307</v>
      </c>
      <c r="W27" s="215"/>
      <c r="X27" s="215" t="s">
        <v>308</v>
      </c>
      <c r="AB27" s="212" t="s">
        <v>309</v>
      </c>
      <c r="AC27" s="212" t="s">
        <v>310</v>
      </c>
      <c r="AD27" s="211" t="str">
        <f t="shared" si="1"/>
        <v>George Care</v>
      </c>
    </row>
    <row r="28" spans="2:30" ht="25.2" customHeight="1" x14ac:dyDescent="0.45">
      <c r="B28" s="116" t="s">
        <v>39</v>
      </c>
      <c r="C28" s="207">
        <f>SUM(C21:C27)</f>
        <v>75</v>
      </c>
      <c r="D28" s="207">
        <f>SUM(D21:D27)</f>
        <v>70</v>
      </c>
      <c r="E28" s="207">
        <f>SUM(E21:E27)</f>
        <v>78</v>
      </c>
      <c r="F28" s="207">
        <f>SUM(F21:F27)</f>
        <v>82</v>
      </c>
      <c r="G28" s="207">
        <f>SUM(G21:G27)</f>
        <v>0</v>
      </c>
      <c r="H28" s="145"/>
      <c r="M28" t="s">
        <v>212</v>
      </c>
      <c r="Q28" t="s">
        <v>142</v>
      </c>
      <c r="T28" t="s">
        <v>70</v>
      </c>
      <c r="X28" t="s">
        <v>311</v>
      </c>
      <c r="AB28" s="212" t="s">
        <v>312</v>
      </c>
      <c r="AC28" s="212" t="s">
        <v>313</v>
      </c>
      <c r="AD28" s="211" t="str">
        <f t="shared" si="1"/>
        <v>Tim Carroll</v>
      </c>
    </row>
    <row r="29" spans="2:30" ht="25.2" customHeight="1" x14ac:dyDescent="0.45">
      <c r="B29" s="116" t="s">
        <v>40</v>
      </c>
      <c r="C29" s="207">
        <f>C28</f>
        <v>75</v>
      </c>
      <c r="D29" s="207">
        <f>D28+C29</f>
        <v>145</v>
      </c>
      <c r="E29" s="207">
        <f>E28+D29</f>
        <v>223</v>
      </c>
      <c r="F29" s="207">
        <f>F28+E29</f>
        <v>305</v>
      </c>
      <c r="G29" s="207">
        <f>G28+F29</f>
        <v>305</v>
      </c>
      <c r="H29" s="145"/>
      <c r="M29" t="s">
        <v>71</v>
      </c>
      <c r="N29" s="216"/>
      <c r="O29" t="s">
        <v>73</v>
      </c>
      <c r="Q29" t="s">
        <v>81</v>
      </c>
      <c r="T29" t="s">
        <v>74</v>
      </c>
      <c r="V29" t="s">
        <v>71</v>
      </c>
      <c r="X29" t="s">
        <v>314</v>
      </c>
      <c r="AB29" s="212" t="s">
        <v>315</v>
      </c>
      <c r="AC29" s="212" t="s">
        <v>316</v>
      </c>
      <c r="AD29" s="211" t="str">
        <f t="shared" si="1"/>
        <v xml:space="preserve">Gina Casselberry </v>
      </c>
    </row>
    <row r="30" spans="2:30" ht="25.2" customHeight="1" x14ac:dyDescent="0.45">
      <c r="B30" s="119" t="s">
        <v>41</v>
      </c>
      <c r="C30" s="120"/>
      <c r="D30" s="120"/>
      <c r="E30" s="120"/>
      <c r="F30" s="120"/>
      <c r="G30" s="120"/>
      <c r="H30" s="145"/>
      <c r="M30" t="s">
        <v>83</v>
      </c>
      <c r="O30" t="s">
        <v>108</v>
      </c>
      <c r="Q30" t="s">
        <v>72</v>
      </c>
      <c r="T30" t="s">
        <v>317</v>
      </c>
      <c r="V30" t="s">
        <v>106</v>
      </c>
      <c r="X30" t="s">
        <v>240</v>
      </c>
      <c r="AB30" s="212" t="s">
        <v>318</v>
      </c>
      <c r="AC30" s="212" t="s">
        <v>295</v>
      </c>
      <c r="AD30" s="211" t="str">
        <f t="shared" si="1"/>
        <v>David Chasco</v>
      </c>
    </row>
    <row r="31" spans="2:30" ht="25.2" customHeight="1" x14ac:dyDescent="0.45">
      <c r="B31" s="119" t="s">
        <v>42</v>
      </c>
      <c r="C31" s="120"/>
      <c r="D31" s="120"/>
      <c r="E31" s="120"/>
      <c r="F31" s="120"/>
      <c r="G31" s="120"/>
      <c r="H31" s="145"/>
      <c r="M31" t="s">
        <v>107</v>
      </c>
      <c r="Q31" t="s">
        <v>154</v>
      </c>
      <c r="V31" t="s">
        <v>83</v>
      </c>
      <c r="X31" t="s">
        <v>319</v>
      </c>
      <c r="AB31" s="212" t="s">
        <v>318</v>
      </c>
      <c r="AC31" s="212" t="s">
        <v>320</v>
      </c>
      <c r="AD31" s="211" t="str">
        <f t="shared" si="1"/>
        <v>Carmen Chasco</v>
      </c>
    </row>
    <row r="32" spans="2:30" ht="25.2" customHeight="1" x14ac:dyDescent="0.35">
      <c r="B32" s="122"/>
      <c r="C32" s="168"/>
      <c r="D32" s="168"/>
      <c r="E32" s="168"/>
      <c r="F32" s="168"/>
      <c r="G32" s="178" t="s">
        <v>43</v>
      </c>
      <c r="H32" s="145"/>
      <c r="M32" t="s">
        <v>174</v>
      </c>
      <c r="Q32" t="s">
        <v>153</v>
      </c>
      <c r="V32" t="s">
        <v>144</v>
      </c>
      <c r="X32" t="s">
        <v>321</v>
      </c>
      <c r="AB32" s="212" t="s">
        <v>322</v>
      </c>
      <c r="AC32" s="212" t="s">
        <v>323</v>
      </c>
      <c r="AD32" s="211" t="str">
        <f t="shared" si="1"/>
        <v>Ed Clark</v>
      </c>
    </row>
    <row r="33" spans="2:30" ht="25.2" customHeight="1" x14ac:dyDescent="0.35">
      <c r="B33" s="122"/>
      <c r="C33" s="168"/>
      <c r="D33" s="168"/>
      <c r="E33" s="168"/>
      <c r="F33" s="168"/>
      <c r="G33" s="179" t="s">
        <v>44</v>
      </c>
      <c r="H33" s="145"/>
      <c r="J33" s="217" t="s">
        <v>324</v>
      </c>
      <c r="M33" t="s">
        <v>325</v>
      </c>
      <c r="V33" t="s">
        <v>326</v>
      </c>
      <c r="X33" t="s">
        <v>327</v>
      </c>
      <c r="AB33" s="212" t="s">
        <v>328</v>
      </c>
      <c r="AC33" s="212" t="s">
        <v>329</v>
      </c>
      <c r="AD33" s="211" t="str">
        <f t="shared" si="1"/>
        <v>James E Cobb</v>
      </c>
    </row>
    <row r="34" spans="2:30" ht="25.2" customHeight="1" x14ac:dyDescent="0.35">
      <c r="B34" s="124" t="s">
        <v>45</v>
      </c>
      <c r="C34" s="168" t="s">
        <v>46</v>
      </c>
      <c r="D34" s="168" t="s">
        <v>47</v>
      </c>
      <c r="E34" s="168"/>
      <c r="F34" s="168"/>
      <c r="G34" s="168"/>
      <c r="H34" s="145"/>
      <c r="J34" s="217" t="s">
        <v>330</v>
      </c>
      <c r="M34" t="s">
        <v>72</v>
      </c>
      <c r="V34" t="s">
        <v>331</v>
      </c>
      <c r="X34" t="s">
        <v>332</v>
      </c>
      <c r="AB34" s="214" t="s">
        <v>333</v>
      </c>
      <c r="AC34" s="214" t="s">
        <v>334</v>
      </c>
      <c r="AD34" s="211" t="str">
        <f t="shared" si="1"/>
        <v>Robert Conner</v>
      </c>
    </row>
    <row r="35" spans="2:30" ht="25.2" customHeight="1" x14ac:dyDescent="0.4">
      <c r="B35" s="125" t="s">
        <v>48</v>
      </c>
      <c r="C35" s="208" t="s">
        <v>70</v>
      </c>
      <c r="D35" s="208" t="s">
        <v>70</v>
      </c>
      <c r="E35" s="208" t="s">
        <v>70</v>
      </c>
      <c r="F35" s="208" t="s">
        <v>70</v>
      </c>
      <c r="G35" s="208"/>
      <c r="H35" s="145"/>
      <c r="M35" t="s">
        <v>81</v>
      </c>
      <c r="V35" t="s">
        <v>107</v>
      </c>
      <c r="X35" t="s">
        <v>335</v>
      </c>
      <c r="AB35" s="212" t="s">
        <v>336</v>
      </c>
      <c r="AC35" s="212" t="s">
        <v>337</v>
      </c>
      <c r="AD35" s="211" t="str">
        <f t="shared" si="1"/>
        <v>Mark Connors</v>
      </c>
    </row>
    <row r="36" spans="2:30" ht="25.2" customHeight="1" x14ac:dyDescent="0.4">
      <c r="B36" s="125" t="s">
        <v>49</v>
      </c>
      <c r="C36" s="208" t="s">
        <v>107</v>
      </c>
      <c r="D36" s="208" t="s">
        <v>106</v>
      </c>
      <c r="E36" s="208" t="s">
        <v>107</v>
      </c>
      <c r="F36" s="208" t="s">
        <v>141</v>
      </c>
      <c r="G36" s="208"/>
      <c r="H36" s="145"/>
      <c r="M36" t="s">
        <v>153</v>
      </c>
      <c r="V36" t="s">
        <v>141</v>
      </c>
      <c r="X36" t="s">
        <v>338</v>
      </c>
      <c r="AB36" s="212" t="s">
        <v>336</v>
      </c>
      <c r="AC36" s="212" t="s">
        <v>339</v>
      </c>
      <c r="AD36" s="211" t="str">
        <f t="shared" si="1"/>
        <v>Nicholas  Connors</v>
      </c>
    </row>
    <row r="37" spans="2:30" ht="25.2" customHeight="1" x14ac:dyDescent="0.4">
      <c r="B37" s="125" t="s">
        <v>50</v>
      </c>
      <c r="C37" s="208" t="s">
        <v>81</v>
      </c>
      <c r="D37" s="208" t="s">
        <v>81</v>
      </c>
      <c r="E37" s="208" t="s">
        <v>81</v>
      </c>
      <c r="F37" s="208" t="s">
        <v>81</v>
      </c>
      <c r="G37" s="208"/>
      <c r="H37" s="145"/>
      <c r="M37" t="s">
        <v>340</v>
      </c>
      <c r="V37" t="s">
        <v>341</v>
      </c>
      <c r="X37" t="s">
        <v>342</v>
      </c>
      <c r="AB37" s="212" t="s">
        <v>336</v>
      </c>
      <c r="AC37" s="212" t="s">
        <v>343</v>
      </c>
      <c r="AD37" s="211" t="str">
        <f t="shared" si="1"/>
        <v>Veronica Connors</v>
      </c>
    </row>
    <row r="38" spans="2:30" ht="25.2" customHeight="1" x14ac:dyDescent="0.4">
      <c r="B38" s="125"/>
      <c r="C38" s="208"/>
      <c r="D38" s="208"/>
      <c r="E38" s="208"/>
      <c r="F38" s="208"/>
      <c r="G38" s="208"/>
      <c r="H38" s="145"/>
      <c r="M38" t="s">
        <v>344</v>
      </c>
      <c r="X38" t="s">
        <v>345</v>
      </c>
      <c r="AB38" s="212" t="s">
        <v>336</v>
      </c>
      <c r="AC38" s="212" t="s">
        <v>346</v>
      </c>
      <c r="AD38" s="211" t="str">
        <f t="shared" si="1"/>
        <v>Andrea Connors</v>
      </c>
    </row>
    <row r="39" spans="2:30" ht="25.2" customHeight="1" x14ac:dyDescent="0.4">
      <c r="B39" s="125" t="s">
        <v>51</v>
      </c>
      <c r="C39" s="208" t="s">
        <v>73</v>
      </c>
      <c r="D39" s="208" t="s">
        <v>73</v>
      </c>
      <c r="E39" s="208" t="s">
        <v>73</v>
      </c>
      <c r="F39" s="208" t="s">
        <v>73</v>
      </c>
      <c r="G39" s="208"/>
      <c r="H39" s="145"/>
      <c r="M39" t="s">
        <v>154</v>
      </c>
      <c r="X39" t="s">
        <v>347</v>
      </c>
      <c r="AB39" s="212" t="s">
        <v>348</v>
      </c>
      <c r="AC39" s="212" t="s">
        <v>349</v>
      </c>
      <c r="AD39" s="211" t="str">
        <f t="shared" si="1"/>
        <v>James R Cook</v>
      </c>
    </row>
    <row r="40" spans="2:30" ht="25.2" customHeight="1" x14ac:dyDescent="0.4">
      <c r="B40" s="125" t="s">
        <v>52</v>
      </c>
      <c r="C40" s="208" t="s">
        <v>72</v>
      </c>
      <c r="D40" s="208" t="s">
        <v>72</v>
      </c>
      <c r="E40" s="208" t="s">
        <v>72</v>
      </c>
      <c r="F40" s="208" t="s">
        <v>72</v>
      </c>
      <c r="G40" s="208"/>
      <c r="H40" s="145"/>
      <c r="M40" t="s">
        <v>142</v>
      </c>
      <c r="AB40" s="212" t="s">
        <v>350</v>
      </c>
      <c r="AC40" s="212" t="s">
        <v>351</v>
      </c>
      <c r="AD40" s="211" t="str">
        <f t="shared" si="1"/>
        <v>Bob Crowley</v>
      </c>
    </row>
    <row r="41" spans="2:30" ht="25.2" customHeight="1" x14ac:dyDescent="0.4">
      <c r="B41" s="125" t="s">
        <v>53</v>
      </c>
      <c r="C41" s="208" t="s">
        <v>142</v>
      </c>
      <c r="D41" s="208" t="s">
        <v>142</v>
      </c>
      <c r="E41" s="208" t="s">
        <v>142</v>
      </c>
      <c r="F41" s="208" t="s">
        <v>142</v>
      </c>
      <c r="G41" s="208"/>
      <c r="H41" s="145"/>
      <c r="AB41" s="212" t="s">
        <v>352</v>
      </c>
      <c r="AC41" s="212" t="s">
        <v>353</v>
      </c>
      <c r="AD41" s="211" t="str">
        <f t="shared" si="1"/>
        <v>Steve DeGaetano</v>
      </c>
    </row>
    <row r="42" spans="2:30" ht="25.2" customHeight="1" x14ac:dyDescent="0.35">
      <c r="B42" s="129" t="s">
        <v>54</v>
      </c>
      <c r="C42" s="41"/>
      <c r="D42" s="41"/>
      <c r="E42" s="41"/>
      <c r="F42" s="41"/>
      <c r="G42" s="41"/>
      <c r="H42" s="145"/>
      <c r="AB42" s="212" t="s">
        <v>280</v>
      </c>
      <c r="AC42" s="212" t="s">
        <v>354</v>
      </c>
      <c r="AD42" s="211" t="str">
        <f t="shared" si="1"/>
        <v>Darrell F Dennis</v>
      </c>
    </row>
    <row r="43" spans="2:30" ht="25.2" customHeight="1" x14ac:dyDescent="0.35">
      <c r="B43" s="122"/>
      <c r="C43" s="168"/>
      <c r="D43" s="168"/>
      <c r="E43" s="168"/>
      <c r="F43" s="168"/>
      <c r="G43" s="168"/>
      <c r="H43" s="145"/>
      <c r="AB43" s="214" t="s">
        <v>355</v>
      </c>
      <c r="AC43" s="214" t="s">
        <v>356</v>
      </c>
      <c r="AD43" s="211" t="str">
        <f t="shared" si="1"/>
        <v>Nathan DeWitt</v>
      </c>
    </row>
    <row r="44" spans="2:30" ht="25.2" customHeight="1" x14ac:dyDescent="0.35">
      <c r="B44" s="124" t="s">
        <v>55</v>
      </c>
      <c r="C44" s="178"/>
      <c r="D44" s="168"/>
      <c r="E44" s="168"/>
      <c r="F44" s="178" t="s">
        <v>56</v>
      </c>
      <c r="G44" s="168"/>
      <c r="H44" s="145"/>
      <c r="AB44" s="214" t="s">
        <v>355</v>
      </c>
      <c r="AC44" s="214" t="s">
        <v>357</v>
      </c>
      <c r="AD44" s="211" t="str">
        <f t="shared" si="1"/>
        <v>Erlene DeWitt</v>
      </c>
    </row>
    <row r="45" spans="2:30" ht="25.2" customHeight="1" x14ac:dyDescent="0.35">
      <c r="B45" s="131" t="s">
        <v>57</v>
      </c>
      <c r="C45" s="178"/>
      <c r="D45" s="168"/>
      <c r="E45" s="168" t="s">
        <v>58</v>
      </c>
      <c r="F45" s="168">
        <f>H29*8</f>
        <v>0</v>
      </c>
      <c r="G45" s="179" t="s">
        <v>59</v>
      </c>
      <c r="H45" s="145"/>
      <c r="AB45" s="212" t="s">
        <v>358</v>
      </c>
      <c r="AC45" s="212" t="s">
        <v>359</v>
      </c>
      <c r="AD45" s="211" t="str">
        <f t="shared" si="1"/>
        <v>David G Dick</v>
      </c>
    </row>
    <row r="46" spans="2:30" ht="25.2" customHeight="1" x14ac:dyDescent="0.35">
      <c r="B46" s="131" t="s">
        <v>60</v>
      </c>
      <c r="C46" s="178" t="s">
        <v>61</v>
      </c>
      <c r="D46" s="181"/>
      <c r="E46" s="168" t="s">
        <v>58</v>
      </c>
      <c r="F46" s="168">
        <f>D46*8</f>
        <v>0</v>
      </c>
      <c r="G46" s="179" t="s">
        <v>62</v>
      </c>
      <c r="H46" s="145"/>
      <c r="AB46" s="212" t="s">
        <v>360</v>
      </c>
      <c r="AC46" s="212" t="s">
        <v>361</v>
      </c>
      <c r="AD46" s="211" t="str">
        <f t="shared" si="1"/>
        <v xml:space="preserve">Nancy Dick - Baenan </v>
      </c>
    </row>
    <row r="47" spans="2:30" ht="25.2" customHeight="1" x14ac:dyDescent="0.35">
      <c r="B47" s="122" t="s">
        <v>63</v>
      </c>
      <c r="C47" s="168"/>
      <c r="D47" s="168"/>
      <c r="E47" s="168"/>
      <c r="F47" s="168"/>
      <c r="G47" s="168"/>
      <c r="H47" s="145"/>
      <c r="AB47" s="212" t="s">
        <v>362</v>
      </c>
      <c r="AC47" s="212" t="s">
        <v>363</v>
      </c>
      <c r="AD47" s="211" t="str">
        <f t="shared" si="1"/>
        <v>Mathew Donoghue</v>
      </c>
    </row>
    <row r="48" spans="2:30" ht="25.2" customHeight="1" x14ac:dyDescent="0.35">
      <c r="B48" s="122"/>
      <c r="C48" s="178"/>
      <c r="D48" s="168"/>
      <c r="E48" s="168"/>
      <c r="F48" s="168"/>
      <c r="G48" s="168"/>
      <c r="H48" s="145"/>
      <c r="AB48" s="212" t="s">
        <v>364</v>
      </c>
      <c r="AC48" s="212" t="s">
        <v>337</v>
      </c>
      <c r="AD48" s="211" t="str">
        <f t="shared" si="1"/>
        <v>Mark Duerst</v>
      </c>
    </row>
    <row r="49" spans="2:30" ht="25.2" customHeight="1" x14ac:dyDescent="0.35">
      <c r="B49" s="134" t="s">
        <v>64</v>
      </c>
      <c r="C49" s="182"/>
      <c r="D49" s="182"/>
      <c r="E49" s="182"/>
      <c r="F49" s="182"/>
      <c r="G49" s="182"/>
      <c r="H49" s="209"/>
      <c r="AB49" s="212" t="s">
        <v>364</v>
      </c>
      <c r="AC49" s="212" t="s">
        <v>365</v>
      </c>
      <c r="AD49" s="211" t="str">
        <f t="shared" si="1"/>
        <v>Leslie Cohen Duerst</v>
      </c>
    </row>
    <row r="50" spans="2:30" ht="25.2" customHeight="1" x14ac:dyDescent="0.4">
      <c r="B50" s="136" t="s">
        <v>65</v>
      </c>
      <c r="C50" s="210" t="s">
        <v>366</v>
      </c>
      <c r="D50" s="210" t="s">
        <v>367</v>
      </c>
      <c r="E50" s="210" t="s">
        <v>368</v>
      </c>
      <c r="F50" s="218" t="s">
        <v>369</v>
      </c>
      <c r="G50" s="210"/>
      <c r="H50" s="209"/>
      <c r="AB50" s="212" t="s">
        <v>370</v>
      </c>
      <c r="AC50" s="212" t="s">
        <v>371</v>
      </c>
      <c r="AD50" s="211" t="str">
        <f t="shared" si="1"/>
        <v>Ted Dunn</v>
      </c>
    </row>
    <row r="51" spans="2:30" ht="25.2" customHeight="1" x14ac:dyDescent="0.4">
      <c r="B51" s="136" t="s">
        <v>66</v>
      </c>
      <c r="C51" s="210">
        <v>69</v>
      </c>
      <c r="D51" s="210">
        <v>74</v>
      </c>
      <c r="E51" s="210">
        <v>78</v>
      </c>
      <c r="F51" s="210">
        <v>82</v>
      </c>
      <c r="G51" s="210"/>
      <c r="H51" s="209"/>
      <c r="AB51" s="212" t="s">
        <v>372</v>
      </c>
      <c r="AC51" s="212" t="s">
        <v>373</v>
      </c>
      <c r="AD51" s="211" t="str">
        <f t="shared" si="1"/>
        <v>Kevin Edwards</v>
      </c>
    </row>
    <row r="52" spans="2:30" ht="25.2" customHeight="1" x14ac:dyDescent="0.35">
      <c r="B52" s="141" t="s">
        <v>67</v>
      </c>
      <c r="H52" s="145"/>
      <c r="AB52" s="212" t="s">
        <v>372</v>
      </c>
      <c r="AC52" s="212" t="s">
        <v>374</v>
      </c>
      <c r="AD52" s="211" t="str">
        <f t="shared" si="1"/>
        <v>Teresa Edwards</v>
      </c>
    </row>
    <row r="53" spans="2:30" ht="25.2" customHeight="1" x14ac:dyDescent="0.35">
      <c r="B53" s="142" t="s">
        <v>68</v>
      </c>
      <c r="H53" s="145"/>
      <c r="AB53" s="214" t="s">
        <v>375</v>
      </c>
      <c r="AC53" s="214" t="s">
        <v>255</v>
      </c>
      <c r="AD53" s="211" t="str">
        <f t="shared" si="1"/>
        <v>Paul Emmerson (63)</v>
      </c>
    </row>
    <row r="54" spans="2:30" ht="25.2" customHeight="1" x14ac:dyDescent="0.35">
      <c r="B54" s="122"/>
      <c r="C54" s="168"/>
      <c r="D54" s="168"/>
      <c r="E54" s="168"/>
      <c r="F54" s="168"/>
      <c r="G54" s="168"/>
      <c r="H54" s="145"/>
      <c r="AB54" s="212" t="s">
        <v>376</v>
      </c>
      <c r="AC54" s="212" t="s">
        <v>377</v>
      </c>
      <c r="AD54" s="211" t="str">
        <f t="shared" si="1"/>
        <v>Nick Engineerland</v>
      </c>
    </row>
    <row r="55" spans="2:30" ht="25.2" customHeight="1" x14ac:dyDescent="0.35">
      <c r="B55" s="143"/>
      <c r="C55" s="144"/>
      <c r="D55" s="144"/>
      <c r="E55" s="144"/>
      <c r="F55" s="144"/>
      <c r="G55" s="144"/>
      <c r="H55" s="145" t="s">
        <v>242</v>
      </c>
      <c r="AB55" s="212" t="s">
        <v>378</v>
      </c>
      <c r="AC55" s="212" t="s">
        <v>379</v>
      </c>
      <c r="AD55" s="211" t="str">
        <f t="shared" si="1"/>
        <v>Gene  Eschmann</v>
      </c>
    </row>
    <row r="56" spans="2:30" ht="25.2" customHeight="1" x14ac:dyDescent="0.35">
      <c r="AB56" s="212" t="s">
        <v>380</v>
      </c>
      <c r="AC56" s="212" t="s">
        <v>381</v>
      </c>
      <c r="AD56" s="211" t="str">
        <f t="shared" si="1"/>
        <v>Randy Evers</v>
      </c>
    </row>
    <row r="57" spans="2:30" ht="25.2" customHeight="1" x14ac:dyDescent="0.35">
      <c r="AB57" s="212" t="s">
        <v>380</v>
      </c>
      <c r="AC57" s="212" t="s">
        <v>382</v>
      </c>
      <c r="AD57" s="211" t="str">
        <f t="shared" si="1"/>
        <v>Carol Evers</v>
      </c>
    </row>
    <row r="58" spans="2:30" ht="25.2" customHeight="1" x14ac:dyDescent="0.35">
      <c r="AB58" s="212" t="s">
        <v>383</v>
      </c>
      <c r="AC58" s="212" t="s">
        <v>384</v>
      </c>
      <c r="AD58" s="211" t="str">
        <f t="shared" si="1"/>
        <v>Eugene W Ezzell, Jr</v>
      </c>
    </row>
    <row r="59" spans="2:30" ht="25.2" customHeight="1" x14ac:dyDescent="0.35">
      <c r="AB59" s="212" t="s">
        <v>385</v>
      </c>
      <c r="AC59" s="212" t="s">
        <v>386</v>
      </c>
      <c r="AD59" s="211" t="str">
        <f t="shared" si="1"/>
        <v>Craig Fairbrother</v>
      </c>
    </row>
    <row r="60" spans="2:30" ht="25.2" customHeight="1" x14ac:dyDescent="0.35">
      <c r="AB60" s="212" t="s">
        <v>387</v>
      </c>
      <c r="AC60" s="212" t="s">
        <v>388</v>
      </c>
      <c r="AD60" s="211" t="str">
        <f t="shared" si="1"/>
        <v>Cheryl Fairbrother - Gallan</v>
      </c>
    </row>
    <row r="61" spans="2:30" ht="25.2" customHeight="1" x14ac:dyDescent="0.35">
      <c r="AB61" s="212" t="s">
        <v>389</v>
      </c>
      <c r="AC61" s="212" t="s">
        <v>390</v>
      </c>
      <c r="AD61" s="211" t="str">
        <f t="shared" si="1"/>
        <v>John Y Finger</v>
      </c>
    </row>
    <row r="62" spans="2:30" ht="25.2" customHeight="1" x14ac:dyDescent="0.35">
      <c r="AB62" s="212" t="s">
        <v>391</v>
      </c>
      <c r="AC62" s="212" t="s">
        <v>268</v>
      </c>
      <c r="AD62" s="211" t="str">
        <f t="shared" si="1"/>
        <v>Scott Gagnon</v>
      </c>
    </row>
    <row r="63" spans="2:30" ht="25.2" customHeight="1" x14ac:dyDescent="0.35">
      <c r="AB63" s="214" t="s">
        <v>392</v>
      </c>
      <c r="AC63" s="214" t="s">
        <v>255</v>
      </c>
      <c r="AD63" s="211" t="str">
        <f t="shared" si="1"/>
        <v>Paul Giordano</v>
      </c>
    </row>
    <row r="64" spans="2:30" ht="25.2" customHeight="1" x14ac:dyDescent="0.35">
      <c r="AB64" s="214" t="s">
        <v>392</v>
      </c>
      <c r="AC64" s="214" t="s">
        <v>393</v>
      </c>
      <c r="AD64" s="211" t="str">
        <f t="shared" si="1"/>
        <v>Karen Giordano</v>
      </c>
    </row>
    <row r="65" spans="28:30" x14ac:dyDescent="0.35">
      <c r="AB65" s="212" t="s">
        <v>394</v>
      </c>
      <c r="AC65" s="212" t="s">
        <v>395</v>
      </c>
      <c r="AD65" s="211" t="str">
        <f t="shared" si="1"/>
        <v>Jack O. Gladfelter</v>
      </c>
    </row>
    <row r="66" spans="28:30" x14ac:dyDescent="0.35">
      <c r="AB66" s="212" t="s">
        <v>394</v>
      </c>
      <c r="AC66" s="212" t="s">
        <v>396</v>
      </c>
      <c r="AD66" s="211" t="str">
        <f t="shared" si="1"/>
        <v>Donna Gladfelter</v>
      </c>
    </row>
    <row r="67" spans="28:30" x14ac:dyDescent="0.35">
      <c r="AB67" s="212" t="s">
        <v>397</v>
      </c>
      <c r="AC67" s="212" t="s">
        <v>398</v>
      </c>
      <c r="AD67" s="211" t="str">
        <f t="shared" si="1"/>
        <v>Dave Graham</v>
      </c>
    </row>
    <row r="68" spans="28:30" x14ac:dyDescent="0.35">
      <c r="AB68" s="212" t="s">
        <v>399</v>
      </c>
      <c r="AC68" s="212" t="s">
        <v>400</v>
      </c>
      <c r="AD68" s="211" t="str">
        <f t="shared" si="1"/>
        <v>Michael Grajek</v>
      </c>
    </row>
    <row r="69" spans="28:30" x14ac:dyDescent="0.35">
      <c r="AB69" s="212" t="s">
        <v>401</v>
      </c>
      <c r="AC69" s="212" t="s">
        <v>402</v>
      </c>
      <c r="AD69" s="211" t="str">
        <f t="shared" si="1"/>
        <v>Cindy Grau</v>
      </c>
    </row>
    <row r="70" spans="28:30" x14ac:dyDescent="0.35">
      <c r="AB70" s="212" t="s">
        <v>401</v>
      </c>
      <c r="AC70" s="212" t="s">
        <v>403</v>
      </c>
      <c r="AD70" s="211" t="str">
        <f t="shared" si="1"/>
        <v>Robert (Rob) Grau</v>
      </c>
    </row>
    <row r="71" spans="28:30" x14ac:dyDescent="0.35">
      <c r="AB71" s="212" t="s">
        <v>404</v>
      </c>
      <c r="AC71" s="212" t="s">
        <v>282</v>
      </c>
      <c r="AD71" s="211" t="str">
        <f t="shared" si="1"/>
        <v>Richard Gray</v>
      </c>
    </row>
    <row r="72" spans="28:30" x14ac:dyDescent="0.35">
      <c r="AB72" s="212" t="s">
        <v>405</v>
      </c>
      <c r="AC72" s="212" t="s">
        <v>406</v>
      </c>
      <c r="AD72" s="211" t="str">
        <f t="shared" si="1"/>
        <v>Gene Harshbarger</v>
      </c>
    </row>
    <row r="73" spans="28:30" x14ac:dyDescent="0.35">
      <c r="AB73" s="212" t="s">
        <v>407</v>
      </c>
      <c r="AC73" s="212" t="s">
        <v>334</v>
      </c>
      <c r="AD73" s="211" t="str">
        <f t="shared" si="1"/>
        <v>Robert Hoffman</v>
      </c>
    </row>
    <row r="74" spans="28:30" x14ac:dyDescent="0.35">
      <c r="AB74" s="212" t="s">
        <v>407</v>
      </c>
      <c r="AC74" s="212" t="s">
        <v>408</v>
      </c>
      <c r="AD74" s="211" t="str">
        <f t="shared" si="1"/>
        <v>Darlene Hoffman</v>
      </c>
    </row>
    <row r="75" spans="28:30" x14ac:dyDescent="0.35">
      <c r="AB75" s="212" t="s">
        <v>409</v>
      </c>
      <c r="AC75" s="212" t="s">
        <v>410</v>
      </c>
      <c r="AD75" s="211" t="str">
        <f t="shared" si="1"/>
        <v>John (Jay) Horn</v>
      </c>
    </row>
    <row r="76" spans="28:30" x14ac:dyDescent="0.35">
      <c r="AB76" s="214" t="s">
        <v>409</v>
      </c>
      <c r="AC76" s="214" t="s">
        <v>411</v>
      </c>
      <c r="AD76" s="211" t="str">
        <f t="shared" si="1"/>
        <v>M  Richard Horn</v>
      </c>
    </row>
    <row r="77" spans="28:30" x14ac:dyDescent="0.35">
      <c r="AB77" s="214" t="s">
        <v>409</v>
      </c>
      <c r="AC77" s="214" t="s">
        <v>412</v>
      </c>
      <c r="AD77" s="211" t="str">
        <f t="shared" si="1"/>
        <v>Kate Horn</v>
      </c>
    </row>
    <row r="78" spans="28:30" x14ac:dyDescent="0.35">
      <c r="AB78" s="212" t="s">
        <v>413</v>
      </c>
      <c r="AC78" s="212" t="s">
        <v>414</v>
      </c>
      <c r="AD78" s="211" t="str">
        <f t="shared" si="1"/>
        <v>Anita Hussey</v>
      </c>
    </row>
    <row r="79" spans="28:30" x14ac:dyDescent="0.35">
      <c r="AB79" s="212" t="s">
        <v>415</v>
      </c>
      <c r="AC79" s="212" t="s">
        <v>416</v>
      </c>
      <c r="AD79" s="211" t="str">
        <f t="shared" ref="AD79:AD142" si="2">AC79&amp;" "&amp;AB79</f>
        <v>Diana Hutchinson</v>
      </c>
    </row>
    <row r="80" spans="28:30" x14ac:dyDescent="0.35">
      <c r="AB80" s="212" t="s">
        <v>415</v>
      </c>
      <c r="AC80" s="212" t="s">
        <v>417</v>
      </c>
      <c r="AD80" s="211" t="str">
        <f t="shared" si="2"/>
        <v>Tom Hutchinson</v>
      </c>
    </row>
    <row r="81" spans="28:30" x14ac:dyDescent="0.35">
      <c r="AB81" s="212" t="s">
        <v>418</v>
      </c>
      <c r="AC81" s="212" t="s">
        <v>419</v>
      </c>
      <c r="AD81" s="211" t="str">
        <f t="shared" si="2"/>
        <v>Gary Hyman</v>
      </c>
    </row>
    <row r="82" spans="28:30" x14ac:dyDescent="0.35">
      <c r="AB82" s="212" t="s">
        <v>420</v>
      </c>
      <c r="AC82" s="212" t="s">
        <v>421</v>
      </c>
      <c r="AD82" s="211" t="str">
        <f t="shared" si="2"/>
        <v>James Jatko</v>
      </c>
    </row>
    <row r="83" spans="28:30" x14ac:dyDescent="0.35">
      <c r="AB83" s="212" t="s">
        <v>422</v>
      </c>
      <c r="AC83" s="212" t="s">
        <v>423</v>
      </c>
      <c r="AD83" s="211" t="str">
        <f t="shared" si="2"/>
        <v>Evan Jennings</v>
      </c>
    </row>
    <row r="84" spans="28:30" x14ac:dyDescent="0.35">
      <c r="AB84" s="212" t="s">
        <v>424</v>
      </c>
      <c r="AC84" s="212" t="s">
        <v>425</v>
      </c>
      <c r="AD84" s="211" t="str">
        <f t="shared" si="2"/>
        <v>Lester Jessup</v>
      </c>
    </row>
    <row r="85" spans="28:30" x14ac:dyDescent="0.35">
      <c r="AB85" s="212" t="s">
        <v>424</v>
      </c>
      <c r="AC85" s="212" t="s">
        <v>426</v>
      </c>
      <c r="AD85" s="211" t="str">
        <f t="shared" si="2"/>
        <v>Cornelia Jessup</v>
      </c>
    </row>
    <row r="86" spans="28:30" x14ac:dyDescent="0.35">
      <c r="AB86" s="212" t="s">
        <v>427</v>
      </c>
      <c r="AC86" s="212" t="s">
        <v>428</v>
      </c>
      <c r="AD86" s="211" t="str">
        <f t="shared" si="2"/>
        <v>Reid C Johnson</v>
      </c>
    </row>
    <row r="87" spans="28:30" x14ac:dyDescent="0.35">
      <c r="AB87" s="212" t="s">
        <v>427</v>
      </c>
      <c r="AC87" s="212" t="s">
        <v>429</v>
      </c>
      <c r="AD87" s="211" t="str">
        <f t="shared" si="2"/>
        <v>Jack Johnson</v>
      </c>
    </row>
    <row r="88" spans="28:30" x14ac:dyDescent="0.35">
      <c r="AB88" s="212" t="s">
        <v>430</v>
      </c>
      <c r="AC88" s="212" t="s">
        <v>295</v>
      </c>
      <c r="AD88" s="211" t="str">
        <f t="shared" si="2"/>
        <v>David Johnson - Mitchell</v>
      </c>
    </row>
    <row r="89" spans="28:30" x14ac:dyDescent="0.35">
      <c r="AB89" s="212" t="s">
        <v>431</v>
      </c>
      <c r="AC89" s="212" t="s">
        <v>432</v>
      </c>
      <c r="AD89" s="211" t="str">
        <f t="shared" si="2"/>
        <v>Greg Johnston</v>
      </c>
    </row>
    <row r="90" spans="28:30" x14ac:dyDescent="0.35">
      <c r="AB90" s="212" t="s">
        <v>431</v>
      </c>
      <c r="AC90" s="212" t="s">
        <v>433</v>
      </c>
      <c r="AD90" s="211" t="str">
        <f t="shared" si="2"/>
        <v>Joseph (17) Johnston</v>
      </c>
    </row>
    <row r="91" spans="28:30" x14ac:dyDescent="0.35">
      <c r="AB91" s="212" t="s">
        <v>431</v>
      </c>
      <c r="AC91" s="212" t="s">
        <v>434</v>
      </c>
      <c r="AD91" s="211" t="str">
        <f t="shared" si="2"/>
        <v>Joshua (14) Johnston</v>
      </c>
    </row>
    <row r="92" spans="28:30" x14ac:dyDescent="0.35">
      <c r="AB92" s="212" t="s">
        <v>431</v>
      </c>
      <c r="AC92" s="212" t="s">
        <v>435</v>
      </c>
      <c r="AD92" s="211" t="str">
        <f t="shared" si="2"/>
        <v>Marnai Johnston</v>
      </c>
    </row>
    <row r="93" spans="28:30" x14ac:dyDescent="0.35">
      <c r="AB93" s="212" t="s">
        <v>436</v>
      </c>
      <c r="AC93" s="212" t="s">
        <v>437</v>
      </c>
      <c r="AD93" s="211" t="str">
        <f t="shared" si="2"/>
        <v>Wayne Jones</v>
      </c>
    </row>
    <row r="94" spans="28:30" x14ac:dyDescent="0.35">
      <c r="AB94" s="212" t="s">
        <v>438</v>
      </c>
      <c r="AC94" s="212" t="s">
        <v>439</v>
      </c>
      <c r="AD94" s="211" t="str">
        <f t="shared" si="2"/>
        <v>Vivian Joyner</v>
      </c>
    </row>
    <row r="95" spans="28:30" x14ac:dyDescent="0.35">
      <c r="AB95" s="212" t="s">
        <v>440</v>
      </c>
      <c r="AC95" s="212" t="s">
        <v>334</v>
      </c>
      <c r="AD95" s="211" t="str">
        <f t="shared" si="2"/>
        <v>Robert Kaplan</v>
      </c>
    </row>
    <row r="96" spans="28:30" x14ac:dyDescent="0.35">
      <c r="AB96" s="212" t="s">
        <v>441</v>
      </c>
      <c r="AC96" s="212" t="s">
        <v>442</v>
      </c>
      <c r="AD96" s="211" t="str">
        <f t="shared" si="2"/>
        <v>Mike Kearse</v>
      </c>
    </row>
    <row r="97" spans="28:30" x14ac:dyDescent="0.35">
      <c r="AB97" s="212" t="s">
        <v>443</v>
      </c>
      <c r="AC97" s="212" t="s">
        <v>444</v>
      </c>
      <c r="AD97" s="211" t="str">
        <f t="shared" si="2"/>
        <v>William Kincheloe</v>
      </c>
    </row>
    <row r="98" spans="28:30" x14ac:dyDescent="0.35">
      <c r="AB98" s="212" t="s">
        <v>445</v>
      </c>
      <c r="AC98" s="212" t="s">
        <v>446</v>
      </c>
      <c r="AD98" s="211" t="str">
        <f t="shared" si="2"/>
        <v>Linda Koss</v>
      </c>
    </row>
    <row r="99" spans="28:30" x14ac:dyDescent="0.35">
      <c r="AB99" s="212" t="s">
        <v>445</v>
      </c>
      <c r="AC99" s="212" t="s">
        <v>447</v>
      </c>
      <c r="AD99" s="211" t="str">
        <f t="shared" si="2"/>
        <v>Roger A Koss</v>
      </c>
    </row>
    <row r="100" spans="28:30" x14ac:dyDescent="0.35">
      <c r="AB100" s="212" t="s">
        <v>448</v>
      </c>
      <c r="AC100" s="212" t="s">
        <v>449</v>
      </c>
      <c r="AD100" s="211" t="str">
        <f t="shared" si="2"/>
        <v>Art Kotz</v>
      </c>
    </row>
    <row r="101" spans="28:30" x14ac:dyDescent="0.35">
      <c r="AB101" s="214" t="s">
        <v>450</v>
      </c>
      <c r="AC101" s="214" t="s">
        <v>451</v>
      </c>
      <c r="AD101" s="211" t="str">
        <f t="shared" si="2"/>
        <v>Thomas Kreuzinger</v>
      </c>
    </row>
    <row r="102" spans="28:30" x14ac:dyDescent="0.35">
      <c r="AB102" s="212" t="s">
        <v>452</v>
      </c>
      <c r="AC102" s="212" t="s">
        <v>453</v>
      </c>
      <c r="AD102" s="211" t="str">
        <f t="shared" si="2"/>
        <v>Calvin Kuttner 16</v>
      </c>
    </row>
    <row r="103" spans="28:30" x14ac:dyDescent="0.35">
      <c r="AB103" s="212" t="s">
        <v>454</v>
      </c>
      <c r="AC103" s="212" t="s">
        <v>455</v>
      </c>
      <c r="AD103" s="211" t="str">
        <f t="shared" si="2"/>
        <v>M Gray Lackey</v>
      </c>
    </row>
    <row r="104" spans="28:30" x14ac:dyDescent="0.35">
      <c r="AB104" s="212" t="s">
        <v>454</v>
      </c>
      <c r="AC104" s="212" t="s">
        <v>456</v>
      </c>
      <c r="AD104" s="211" t="str">
        <f t="shared" si="2"/>
        <v>Mack E Lackey</v>
      </c>
    </row>
    <row r="105" spans="28:30" x14ac:dyDescent="0.35">
      <c r="AB105" s="212" t="s">
        <v>457</v>
      </c>
      <c r="AC105" s="212" t="s">
        <v>458</v>
      </c>
      <c r="AD105" s="211" t="str">
        <f t="shared" si="2"/>
        <v>Richard T Lasater</v>
      </c>
    </row>
    <row r="106" spans="28:30" x14ac:dyDescent="0.35">
      <c r="AB106" s="212" t="s">
        <v>459</v>
      </c>
      <c r="AC106" s="212" t="s">
        <v>460</v>
      </c>
      <c r="AD106" s="211" t="str">
        <f t="shared" si="2"/>
        <v>David D. Lathrop</v>
      </c>
    </row>
    <row r="107" spans="28:30" x14ac:dyDescent="0.35">
      <c r="AB107" s="212" t="s">
        <v>461</v>
      </c>
      <c r="AC107" s="212" t="s">
        <v>462</v>
      </c>
      <c r="AD107" s="211" t="str">
        <f t="shared" si="2"/>
        <v>Matt Lindenmuth</v>
      </c>
    </row>
    <row r="108" spans="28:30" x14ac:dyDescent="0.35">
      <c r="AB108" s="212" t="s">
        <v>463</v>
      </c>
      <c r="AC108" s="212" t="s">
        <v>464</v>
      </c>
      <c r="AD108" s="211" t="str">
        <f t="shared" si="2"/>
        <v>Leon T Lucas</v>
      </c>
    </row>
    <row r="109" spans="28:30" x14ac:dyDescent="0.35">
      <c r="AB109" s="212" t="s">
        <v>465</v>
      </c>
      <c r="AC109" s="212" t="s">
        <v>466</v>
      </c>
      <c r="AD109" s="211" t="str">
        <f t="shared" si="2"/>
        <v>Michael S MacLean</v>
      </c>
    </row>
    <row r="110" spans="28:30" x14ac:dyDescent="0.35">
      <c r="AB110" s="212" t="s">
        <v>465</v>
      </c>
      <c r="AC110" s="212" t="s">
        <v>467</v>
      </c>
      <c r="AD110" s="211" t="str">
        <f t="shared" si="2"/>
        <v>Emma (2) MacLean</v>
      </c>
    </row>
    <row r="111" spans="28:30" x14ac:dyDescent="0.35">
      <c r="AB111" s="212" t="s">
        <v>465</v>
      </c>
      <c r="AC111" s="212" t="s">
        <v>468</v>
      </c>
      <c r="AD111" s="211" t="str">
        <f t="shared" si="2"/>
        <v>Lindsay (4) MacLean</v>
      </c>
    </row>
    <row r="112" spans="28:30" x14ac:dyDescent="0.35">
      <c r="AB112" s="212" t="s">
        <v>465</v>
      </c>
      <c r="AC112" s="212" t="s">
        <v>469</v>
      </c>
      <c r="AD112" s="211" t="str">
        <f t="shared" si="2"/>
        <v>Amy MacLean</v>
      </c>
    </row>
    <row r="113" spans="28:30" x14ac:dyDescent="0.35">
      <c r="AB113" s="212" t="s">
        <v>470</v>
      </c>
      <c r="AC113" s="212" t="s">
        <v>471</v>
      </c>
      <c r="AD113" s="211" t="str">
        <f t="shared" si="2"/>
        <v>Jonathan D. Macy</v>
      </c>
    </row>
    <row r="114" spans="28:30" x14ac:dyDescent="0.35">
      <c r="AB114" s="212" t="s">
        <v>472</v>
      </c>
      <c r="AC114" s="212" t="s">
        <v>473</v>
      </c>
      <c r="AD114" s="211" t="str">
        <f t="shared" si="2"/>
        <v>Robert P Majors, Jr</v>
      </c>
    </row>
    <row r="115" spans="28:30" x14ac:dyDescent="0.35">
      <c r="AB115" s="212" t="s">
        <v>474</v>
      </c>
      <c r="AC115" s="212" t="s">
        <v>475</v>
      </c>
      <c r="AD115" s="211" t="str">
        <f t="shared" si="2"/>
        <v>James W Mangum</v>
      </c>
    </row>
    <row r="116" spans="28:30" x14ac:dyDescent="0.35">
      <c r="AB116" s="212" t="s">
        <v>476</v>
      </c>
      <c r="AC116" s="212" t="s">
        <v>273</v>
      </c>
      <c r="AD116" s="211" t="str">
        <f t="shared" si="2"/>
        <v>John Manhard</v>
      </c>
    </row>
    <row r="117" spans="28:30" x14ac:dyDescent="0.35">
      <c r="AB117" s="212" t="s">
        <v>477</v>
      </c>
      <c r="AC117" s="212" t="s">
        <v>478</v>
      </c>
      <c r="AD117" s="211" t="str">
        <f t="shared" si="2"/>
        <v>Felix Markham</v>
      </c>
    </row>
    <row r="118" spans="28:30" x14ac:dyDescent="0.35">
      <c r="AB118" s="212" t="s">
        <v>479</v>
      </c>
      <c r="AC118" s="212" t="s">
        <v>480</v>
      </c>
      <c r="AD118" s="211" t="str">
        <f t="shared" si="2"/>
        <v>Kenneth Marks</v>
      </c>
    </row>
    <row r="119" spans="28:30" x14ac:dyDescent="0.35">
      <c r="AB119" s="212" t="s">
        <v>481</v>
      </c>
      <c r="AC119" s="212" t="s">
        <v>482</v>
      </c>
      <c r="AD119" s="211" t="str">
        <f t="shared" si="2"/>
        <v>Donald Marshall</v>
      </c>
    </row>
    <row r="120" spans="28:30" x14ac:dyDescent="0.35">
      <c r="AB120" s="214" t="s">
        <v>483</v>
      </c>
      <c r="AC120" s="214" t="s">
        <v>484</v>
      </c>
      <c r="AD120" s="211" t="str">
        <f t="shared" si="2"/>
        <v>Logan Martin</v>
      </c>
    </row>
    <row r="121" spans="28:30" x14ac:dyDescent="0.35">
      <c r="AB121" s="212" t="s">
        <v>485</v>
      </c>
      <c r="AC121" s="212" t="s">
        <v>486</v>
      </c>
      <c r="AD121" s="211" t="str">
        <f t="shared" si="2"/>
        <v>Alan Mattson, Jr.</v>
      </c>
    </row>
    <row r="122" spans="28:30" x14ac:dyDescent="0.35">
      <c r="AB122" s="212" t="s">
        <v>487</v>
      </c>
      <c r="AC122" s="212" t="s">
        <v>268</v>
      </c>
      <c r="AD122" s="211" t="str">
        <f t="shared" si="2"/>
        <v>Scott McElwaine</v>
      </c>
    </row>
    <row r="123" spans="28:30" x14ac:dyDescent="0.35">
      <c r="AB123" s="212" t="s">
        <v>488</v>
      </c>
      <c r="AC123" s="212" t="s">
        <v>451</v>
      </c>
      <c r="AD123" s="211" t="str">
        <f t="shared" si="2"/>
        <v>Thomas McGraw</v>
      </c>
    </row>
    <row r="124" spans="28:30" x14ac:dyDescent="0.35">
      <c r="AB124" s="212" t="s">
        <v>489</v>
      </c>
      <c r="AC124" s="212" t="s">
        <v>400</v>
      </c>
      <c r="AD124" s="211" t="str">
        <f t="shared" si="2"/>
        <v>Michael McKinney</v>
      </c>
    </row>
    <row r="125" spans="28:30" x14ac:dyDescent="0.35">
      <c r="AB125" s="212" t="s">
        <v>490</v>
      </c>
      <c r="AC125" s="212" t="s">
        <v>491</v>
      </c>
      <c r="AD125" s="211" t="str">
        <f t="shared" si="2"/>
        <v>James B Meade</v>
      </c>
    </row>
    <row r="126" spans="28:30" x14ac:dyDescent="0.35">
      <c r="AB126" s="214" t="s">
        <v>492</v>
      </c>
      <c r="AC126" s="214" t="s">
        <v>493</v>
      </c>
      <c r="AD126" s="211" t="str">
        <f t="shared" si="2"/>
        <v>Jessica Meredith</v>
      </c>
    </row>
    <row r="127" spans="28:30" x14ac:dyDescent="0.35">
      <c r="AB127" s="214" t="s">
        <v>492</v>
      </c>
      <c r="AC127" s="214" t="s">
        <v>494</v>
      </c>
      <c r="AD127" s="211" t="str">
        <f t="shared" si="2"/>
        <v>Russ Meredith</v>
      </c>
    </row>
    <row r="128" spans="28:30" x14ac:dyDescent="0.35">
      <c r="AB128" s="212" t="s">
        <v>495</v>
      </c>
      <c r="AC128" s="212" t="s">
        <v>496</v>
      </c>
      <c r="AD128" s="211" t="str">
        <f t="shared" si="2"/>
        <v>Brenda Middour</v>
      </c>
    </row>
    <row r="129" spans="28:30" x14ac:dyDescent="0.35">
      <c r="AB129" s="212" t="s">
        <v>497</v>
      </c>
      <c r="AC129" s="212" t="s">
        <v>498</v>
      </c>
      <c r="AD129" s="211" t="str">
        <f t="shared" si="2"/>
        <v>Robert C Middour, Jr</v>
      </c>
    </row>
    <row r="130" spans="28:30" x14ac:dyDescent="0.35">
      <c r="AB130" s="212" t="s">
        <v>499</v>
      </c>
      <c r="AC130" s="212" t="s">
        <v>500</v>
      </c>
      <c r="AD130" s="211" t="str">
        <f t="shared" si="2"/>
        <v>Joe Mills</v>
      </c>
    </row>
    <row r="131" spans="28:30" x14ac:dyDescent="0.35">
      <c r="AB131" s="212" t="s">
        <v>499</v>
      </c>
      <c r="AC131" s="212" t="s">
        <v>501</v>
      </c>
      <c r="AD131" s="211" t="str">
        <f t="shared" si="2"/>
        <v>Vickie Mills</v>
      </c>
    </row>
    <row r="132" spans="28:30" x14ac:dyDescent="0.35">
      <c r="AB132" s="212" t="s">
        <v>502</v>
      </c>
      <c r="AC132" s="212" t="s">
        <v>503</v>
      </c>
      <c r="AD132" s="211" t="str">
        <f t="shared" si="2"/>
        <v>Charles J Moody III</v>
      </c>
    </row>
    <row r="133" spans="28:30" x14ac:dyDescent="0.35">
      <c r="AB133" s="212" t="s">
        <v>504</v>
      </c>
      <c r="AC133" s="212" t="s">
        <v>505</v>
      </c>
      <c r="AD133" s="211" t="str">
        <f t="shared" si="2"/>
        <v>John F Morck</v>
      </c>
    </row>
    <row r="134" spans="28:30" x14ac:dyDescent="0.35">
      <c r="AB134" s="212" t="s">
        <v>504</v>
      </c>
      <c r="AC134" s="212" t="s">
        <v>506</v>
      </c>
      <c r="AD134" s="211" t="str">
        <f t="shared" si="2"/>
        <v>Debbie Morck</v>
      </c>
    </row>
    <row r="135" spans="28:30" x14ac:dyDescent="0.35">
      <c r="AB135" s="212" t="s">
        <v>507</v>
      </c>
      <c r="AC135" s="212" t="s">
        <v>508</v>
      </c>
      <c r="AD135" s="211" t="str">
        <f t="shared" si="2"/>
        <v>Robert R Morrison</v>
      </c>
    </row>
    <row r="136" spans="28:30" x14ac:dyDescent="0.35">
      <c r="AB136" s="212" t="s">
        <v>509</v>
      </c>
      <c r="AC136" s="212" t="s">
        <v>510</v>
      </c>
      <c r="AD136" s="211" t="str">
        <f t="shared" si="2"/>
        <v>Pam Muller</v>
      </c>
    </row>
    <row r="137" spans="28:30" x14ac:dyDescent="0.35">
      <c r="AB137" s="214" t="s">
        <v>511</v>
      </c>
      <c r="AC137" s="214" t="s">
        <v>512</v>
      </c>
      <c r="AD137" s="211" t="str">
        <f t="shared" si="2"/>
        <v>Joseph Naismith</v>
      </c>
    </row>
    <row r="138" spans="28:30" x14ac:dyDescent="0.35">
      <c r="AB138" s="212" t="s">
        <v>513</v>
      </c>
      <c r="AC138" s="212" t="s">
        <v>514</v>
      </c>
      <c r="AD138" s="211" t="str">
        <f t="shared" si="2"/>
        <v>Walter R. (Bob) Newton</v>
      </c>
    </row>
    <row r="139" spans="28:30" x14ac:dyDescent="0.35">
      <c r="AB139" s="212" t="s">
        <v>515</v>
      </c>
      <c r="AC139" s="212" t="s">
        <v>516</v>
      </c>
      <c r="AD139" s="211" t="str">
        <f t="shared" si="2"/>
        <v>Ralph W Northcutt</v>
      </c>
    </row>
    <row r="140" spans="28:30" x14ac:dyDescent="0.35">
      <c r="AB140" s="212" t="s">
        <v>517</v>
      </c>
      <c r="AC140" s="212" t="s">
        <v>518</v>
      </c>
      <c r="AD140" s="211" t="str">
        <f t="shared" si="2"/>
        <v>Dan Oberklein</v>
      </c>
    </row>
    <row r="141" spans="28:30" x14ac:dyDescent="0.35">
      <c r="AB141" s="212" t="s">
        <v>519</v>
      </c>
      <c r="AC141" s="212" t="s">
        <v>520</v>
      </c>
      <c r="AD141" s="211" t="str">
        <f t="shared" si="2"/>
        <v>Kyle Obermiller</v>
      </c>
    </row>
    <row r="142" spans="28:30" x14ac:dyDescent="0.35">
      <c r="AB142" s="212" t="s">
        <v>521</v>
      </c>
      <c r="AC142" s="212" t="s">
        <v>280</v>
      </c>
      <c r="AD142" s="211" t="str">
        <f t="shared" si="2"/>
        <v>Dennis Olsen</v>
      </c>
    </row>
    <row r="143" spans="28:30" x14ac:dyDescent="0.35">
      <c r="AB143" s="212" t="s">
        <v>521</v>
      </c>
      <c r="AC143" s="212" t="s">
        <v>522</v>
      </c>
      <c r="AD143" s="211" t="str">
        <f t="shared" ref="AD143:AD206" si="3">AC143&amp;" "&amp;AB143</f>
        <v>Marian Olsen</v>
      </c>
    </row>
    <row r="144" spans="28:30" x14ac:dyDescent="0.35">
      <c r="AB144" s="214" t="s">
        <v>523</v>
      </c>
      <c r="AC144" s="214" t="s">
        <v>524</v>
      </c>
      <c r="AD144" s="211" t="str">
        <f t="shared" si="3"/>
        <v>Nicholas Pace</v>
      </c>
    </row>
    <row r="145" spans="28:30" x14ac:dyDescent="0.35">
      <c r="AB145" s="212" t="s">
        <v>525</v>
      </c>
      <c r="AC145" s="212" t="s">
        <v>382</v>
      </c>
      <c r="AD145" s="211" t="str">
        <f t="shared" si="3"/>
        <v>Carol Parker</v>
      </c>
    </row>
    <row r="146" spans="28:30" x14ac:dyDescent="0.35">
      <c r="AB146" s="212" t="s">
        <v>526</v>
      </c>
      <c r="AC146" s="212" t="s">
        <v>527</v>
      </c>
      <c r="AD146" s="211" t="str">
        <f t="shared" si="3"/>
        <v>Davette Pate (Whitlock)</v>
      </c>
    </row>
    <row r="147" spans="28:30" x14ac:dyDescent="0.35">
      <c r="AB147" s="212" t="s">
        <v>526</v>
      </c>
      <c r="AC147" s="212" t="s">
        <v>528</v>
      </c>
      <c r="AD147" s="211" t="str">
        <f t="shared" si="3"/>
        <v>Elle (18) Pate (Whitlock)</v>
      </c>
    </row>
    <row r="148" spans="28:30" x14ac:dyDescent="0.35">
      <c r="AB148" s="212" t="s">
        <v>529</v>
      </c>
      <c r="AC148" s="212" t="s">
        <v>530</v>
      </c>
      <c r="AD148" s="211" t="str">
        <f t="shared" si="3"/>
        <v>Joey Pate(26)</v>
      </c>
    </row>
    <row r="149" spans="28:30" x14ac:dyDescent="0.35">
      <c r="AB149" s="212" t="s">
        <v>531</v>
      </c>
      <c r="AC149" s="212" t="s">
        <v>268</v>
      </c>
      <c r="AD149" s="211" t="str">
        <f t="shared" si="3"/>
        <v>Scott Payne</v>
      </c>
    </row>
    <row r="150" spans="28:30" x14ac:dyDescent="0.35">
      <c r="AB150" s="212" t="s">
        <v>532</v>
      </c>
      <c r="AC150" s="212" t="s">
        <v>533</v>
      </c>
      <c r="AD150" s="211" t="str">
        <f t="shared" si="3"/>
        <v>Stephen G Peterson, Jr</v>
      </c>
    </row>
    <row r="151" spans="28:30" x14ac:dyDescent="0.35">
      <c r="AB151" s="212" t="s">
        <v>534</v>
      </c>
      <c r="AC151" s="212" t="s">
        <v>535</v>
      </c>
      <c r="AD151" s="211" t="str">
        <f t="shared" si="3"/>
        <v>Jeffrey Portzer</v>
      </c>
    </row>
    <row r="152" spans="28:30" x14ac:dyDescent="0.35">
      <c r="AB152" s="212" t="s">
        <v>536</v>
      </c>
      <c r="AC152" s="212" t="s">
        <v>537</v>
      </c>
      <c r="AD152" s="211" t="str">
        <f t="shared" si="3"/>
        <v>Janel Portzet (Thomas)</v>
      </c>
    </row>
    <row r="153" spans="28:30" x14ac:dyDescent="0.35">
      <c r="AB153" s="212" t="s">
        <v>538</v>
      </c>
      <c r="AC153" s="212" t="s">
        <v>539</v>
      </c>
      <c r="AD153" s="211" t="str">
        <f t="shared" si="3"/>
        <v>James A Reagan, III</v>
      </c>
    </row>
    <row r="154" spans="28:30" x14ac:dyDescent="0.35">
      <c r="AB154" s="212" t="s">
        <v>540</v>
      </c>
      <c r="AC154" s="212" t="s">
        <v>371</v>
      </c>
      <c r="AD154" s="211" t="str">
        <f t="shared" si="3"/>
        <v>Ted Richman</v>
      </c>
    </row>
    <row r="155" spans="28:30" x14ac:dyDescent="0.35">
      <c r="AB155" s="212" t="s">
        <v>541</v>
      </c>
      <c r="AC155" s="212" t="s">
        <v>542</v>
      </c>
      <c r="AD155" s="211" t="str">
        <f t="shared" si="3"/>
        <v>Galen Robertson</v>
      </c>
    </row>
    <row r="156" spans="28:30" x14ac:dyDescent="0.35">
      <c r="AB156" s="212" t="s">
        <v>543</v>
      </c>
      <c r="AC156" s="212" t="s">
        <v>295</v>
      </c>
      <c r="AD156" s="211" t="str">
        <f t="shared" si="3"/>
        <v>David Robinson</v>
      </c>
    </row>
    <row r="157" spans="28:30" x14ac:dyDescent="0.35">
      <c r="AB157" s="212" t="s">
        <v>544</v>
      </c>
      <c r="AC157" s="212" t="s">
        <v>382</v>
      </c>
      <c r="AD157" s="211" t="str">
        <f t="shared" si="3"/>
        <v>Carol Root</v>
      </c>
    </row>
    <row r="158" spans="28:30" x14ac:dyDescent="0.35">
      <c r="AB158" s="212" t="s">
        <v>545</v>
      </c>
      <c r="AC158" s="212" t="s">
        <v>546</v>
      </c>
      <c r="AD158" s="211" t="str">
        <f t="shared" si="3"/>
        <v>Eleanor Rosenbaum</v>
      </c>
    </row>
    <row r="159" spans="28:30" x14ac:dyDescent="0.35">
      <c r="AB159" s="214" t="s">
        <v>547</v>
      </c>
      <c r="AC159" s="214" t="s">
        <v>548</v>
      </c>
      <c r="AD159" s="211" t="str">
        <f t="shared" si="3"/>
        <v>Tom (67) Roth (67)</v>
      </c>
    </row>
    <row r="160" spans="28:30" x14ac:dyDescent="0.35">
      <c r="AB160" s="212" t="s">
        <v>549</v>
      </c>
      <c r="AC160" s="212" t="s">
        <v>334</v>
      </c>
      <c r="AD160" s="211" t="str">
        <f t="shared" si="3"/>
        <v>Robert Roule</v>
      </c>
    </row>
    <row r="161" spans="28:30" x14ac:dyDescent="0.35">
      <c r="AB161" s="212" t="s">
        <v>549</v>
      </c>
      <c r="AC161" s="212" t="s">
        <v>550</v>
      </c>
      <c r="AD161" s="211" t="str">
        <f t="shared" si="3"/>
        <v>Barbara Roule</v>
      </c>
    </row>
    <row r="162" spans="28:30" x14ac:dyDescent="0.35">
      <c r="AB162" s="212" t="s">
        <v>551</v>
      </c>
      <c r="AC162" s="212" t="s">
        <v>552</v>
      </c>
      <c r="AD162" s="211" t="str">
        <f t="shared" si="3"/>
        <v>Wes Royal</v>
      </c>
    </row>
    <row r="163" spans="28:30" x14ac:dyDescent="0.35">
      <c r="AB163" s="212" t="s">
        <v>551</v>
      </c>
      <c r="AC163" s="212" t="s">
        <v>553</v>
      </c>
      <c r="AD163" s="211" t="str">
        <f t="shared" si="3"/>
        <v>Elizabeth Royal</v>
      </c>
    </row>
    <row r="164" spans="28:30" x14ac:dyDescent="0.35">
      <c r="AB164" s="212" t="s">
        <v>554</v>
      </c>
      <c r="AC164" s="212" t="s">
        <v>555</v>
      </c>
      <c r="AD164" s="211" t="str">
        <f t="shared" si="3"/>
        <v>Bill Rueckert</v>
      </c>
    </row>
    <row r="165" spans="28:30" x14ac:dyDescent="0.35">
      <c r="AB165" s="212" t="s">
        <v>556</v>
      </c>
      <c r="AC165" s="212" t="s">
        <v>557</v>
      </c>
      <c r="AD165" s="211" t="str">
        <f t="shared" si="3"/>
        <v>Will Sadler</v>
      </c>
    </row>
    <row r="166" spans="28:30" x14ac:dyDescent="0.35">
      <c r="AB166" s="212" t="s">
        <v>558</v>
      </c>
      <c r="AC166" s="212" t="s">
        <v>559</v>
      </c>
      <c r="AD166" s="211" t="str">
        <f t="shared" si="3"/>
        <v>Daniel Saltsgaver (18)</v>
      </c>
    </row>
    <row r="167" spans="28:30" x14ac:dyDescent="0.35">
      <c r="AB167" s="212" t="s">
        <v>560</v>
      </c>
      <c r="AC167" s="212" t="s">
        <v>377</v>
      </c>
      <c r="AD167" s="211" t="str">
        <f t="shared" si="3"/>
        <v>Nick Saltsgaver (21)</v>
      </c>
    </row>
    <row r="168" spans="28:30" x14ac:dyDescent="0.35">
      <c r="AB168" s="212" t="s">
        <v>561</v>
      </c>
      <c r="AC168" s="212" t="s">
        <v>559</v>
      </c>
      <c r="AD168" s="211" t="str">
        <f t="shared" si="3"/>
        <v>Daniel Seymour</v>
      </c>
    </row>
    <row r="169" spans="28:30" x14ac:dyDescent="0.35">
      <c r="AB169" s="212" t="s">
        <v>561</v>
      </c>
      <c r="AC169" s="212" t="s">
        <v>562</v>
      </c>
      <c r="AD169" s="211" t="str">
        <f t="shared" si="3"/>
        <v>Kathy Seymour</v>
      </c>
    </row>
    <row r="170" spans="28:30" x14ac:dyDescent="0.35">
      <c r="AB170" s="212" t="s">
        <v>563</v>
      </c>
      <c r="AC170" s="212" t="s">
        <v>564</v>
      </c>
      <c r="AD170" s="211" t="str">
        <f t="shared" si="3"/>
        <v>Jule Shanklin</v>
      </c>
    </row>
    <row r="171" spans="28:30" x14ac:dyDescent="0.35">
      <c r="AB171" s="212" t="s">
        <v>565</v>
      </c>
      <c r="AC171" s="212" t="s">
        <v>566</v>
      </c>
      <c r="AD171" s="211" t="str">
        <f t="shared" si="3"/>
        <v>Aidam Shimpi</v>
      </c>
    </row>
    <row r="172" spans="28:30" x14ac:dyDescent="0.35">
      <c r="AB172" s="212" t="s">
        <v>567</v>
      </c>
      <c r="AC172" s="212" t="s">
        <v>568</v>
      </c>
      <c r="AD172" s="211" t="str">
        <f t="shared" si="3"/>
        <v>Brendan Siegl</v>
      </c>
    </row>
    <row r="173" spans="28:30" x14ac:dyDescent="0.35">
      <c r="AB173" s="212" t="s">
        <v>567</v>
      </c>
      <c r="AC173" s="212" t="s">
        <v>569</v>
      </c>
      <c r="AD173" s="211" t="str">
        <f t="shared" si="3"/>
        <v>Adelaide Siegl</v>
      </c>
    </row>
    <row r="174" spans="28:30" x14ac:dyDescent="0.35">
      <c r="AB174" s="212" t="s">
        <v>567</v>
      </c>
      <c r="AC174" s="212" t="s">
        <v>570</v>
      </c>
      <c r="AD174" s="211" t="str">
        <f t="shared" si="3"/>
        <v>Chris   Siegl</v>
      </c>
    </row>
    <row r="175" spans="28:30" x14ac:dyDescent="0.35">
      <c r="AB175" s="212" t="s">
        <v>571</v>
      </c>
      <c r="AC175" s="212" t="s">
        <v>572</v>
      </c>
      <c r="AD175" s="211" t="str">
        <f t="shared" si="3"/>
        <v>Joseph B Slaughter</v>
      </c>
    </row>
    <row r="176" spans="28:30" x14ac:dyDescent="0.35">
      <c r="AB176" s="212" t="s">
        <v>571</v>
      </c>
      <c r="AC176" s="212" t="s">
        <v>573</v>
      </c>
      <c r="AD176" s="211" t="str">
        <f t="shared" si="3"/>
        <v>Tammy Krause Slaughter</v>
      </c>
    </row>
    <row r="177" spans="28:30" x14ac:dyDescent="0.35">
      <c r="AB177" s="212" t="s">
        <v>574</v>
      </c>
      <c r="AC177" s="212" t="s">
        <v>575</v>
      </c>
      <c r="AD177" s="211" t="str">
        <f t="shared" si="3"/>
        <v>Pete Slugg</v>
      </c>
    </row>
    <row r="178" spans="28:30" x14ac:dyDescent="0.35">
      <c r="AB178" s="212" t="s">
        <v>576</v>
      </c>
      <c r="AC178" s="212" t="s">
        <v>577</v>
      </c>
      <c r="AD178" s="211" t="str">
        <f t="shared" si="3"/>
        <v>Scott T Smith</v>
      </c>
    </row>
    <row r="179" spans="28:30" x14ac:dyDescent="0.35">
      <c r="AB179" s="212" t="s">
        <v>578</v>
      </c>
      <c r="AC179" s="212" t="s">
        <v>295</v>
      </c>
      <c r="AD179" s="211" t="str">
        <f t="shared" si="3"/>
        <v>David Speight</v>
      </c>
    </row>
    <row r="180" spans="28:30" x14ac:dyDescent="0.35">
      <c r="AB180" s="212" t="s">
        <v>578</v>
      </c>
      <c r="AC180" s="212" t="s">
        <v>263</v>
      </c>
      <c r="AD180" s="211" t="str">
        <f t="shared" si="3"/>
        <v>Judy Speight</v>
      </c>
    </row>
    <row r="181" spans="28:30" x14ac:dyDescent="0.35">
      <c r="AB181" s="214" t="s">
        <v>579</v>
      </c>
      <c r="AC181" s="214" t="s">
        <v>255</v>
      </c>
      <c r="AD181" s="211" t="str">
        <f t="shared" si="3"/>
        <v>Paul Staller</v>
      </c>
    </row>
    <row r="182" spans="28:30" x14ac:dyDescent="0.35">
      <c r="AB182" s="212" t="s">
        <v>580</v>
      </c>
      <c r="AC182" s="212" t="s">
        <v>572</v>
      </c>
      <c r="AD182" s="211" t="str">
        <f t="shared" si="3"/>
        <v>Joseph B Stevens</v>
      </c>
    </row>
    <row r="183" spans="28:30" x14ac:dyDescent="0.35">
      <c r="AB183" s="212" t="s">
        <v>581</v>
      </c>
      <c r="AC183" s="212" t="s">
        <v>582</v>
      </c>
      <c r="AD183" s="211" t="str">
        <f t="shared" si="3"/>
        <v>Charles Stirewalt</v>
      </c>
    </row>
    <row r="184" spans="28:30" x14ac:dyDescent="0.35">
      <c r="AB184" s="212" t="s">
        <v>583</v>
      </c>
      <c r="AC184" s="212" t="s">
        <v>451</v>
      </c>
      <c r="AD184" s="211" t="str">
        <f t="shared" si="3"/>
        <v>Thomas Stocum</v>
      </c>
    </row>
    <row r="185" spans="28:30" x14ac:dyDescent="0.35">
      <c r="AB185" s="212" t="s">
        <v>584</v>
      </c>
      <c r="AC185" s="212" t="s">
        <v>585</v>
      </c>
      <c r="AD185" s="211" t="str">
        <f t="shared" si="3"/>
        <v>Luke Sullivan</v>
      </c>
    </row>
    <row r="186" spans="28:30" x14ac:dyDescent="0.35">
      <c r="AB186" s="214" t="s">
        <v>586</v>
      </c>
      <c r="AC186" s="214" t="s">
        <v>587</v>
      </c>
      <c r="AD186" s="211" t="str">
        <f t="shared" si="3"/>
        <v>Jimmy Sumerell</v>
      </c>
    </row>
    <row r="187" spans="28:30" x14ac:dyDescent="0.35">
      <c r="AB187" s="212" t="s">
        <v>588</v>
      </c>
      <c r="AC187" s="212" t="s">
        <v>442</v>
      </c>
      <c r="AD187" s="211" t="str">
        <f t="shared" si="3"/>
        <v>Mike Szpunar</v>
      </c>
    </row>
    <row r="188" spans="28:30" x14ac:dyDescent="0.35">
      <c r="AB188" s="212" t="s">
        <v>589</v>
      </c>
      <c r="AC188" s="212" t="s">
        <v>590</v>
      </c>
      <c r="AD188" s="211" t="str">
        <f t="shared" si="3"/>
        <v>Eddie Taylor</v>
      </c>
    </row>
    <row r="189" spans="28:30" x14ac:dyDescent="0.35">
      <c r="AB189" s="214" t="s">
        <v>591</v>
      </c>
      <c r="AC189" s="214" t="s">
        <v>268</v>
      </c>
      <c r="AD189" s="211" t="str">
        <f t="shared" si="3"/>
        <v>Scott Tilley</v>
      </c>
    </row>
    <row r="190" spans="28:30" x14ac:dyDescent="0.35">
      <c r="AB190" s="212" t="s">
        <v>591</v>
      </c>
      <c r="AC190" s="212" t="s">
        <v>592</v>
      </c>
      <c r="AD190" s="211" t="str">
        <f t="shared" si="3"/>
        <v>Christopher H Tilley</v>
      </c>
    </row>
    <row r="191" spans="28:30" x14ac:dyDescent="0.35">
      <c r="AB191" s="212" t="s">
        <v>591</v>
      </c>
      <c r="AC191" s="212" t="s">
        <v>593</v>
      </c>
      <c r="AD191" s="211" t="str">
        <f t="shared" si="3"/>
        <v>Mikayla Tilley</v>
      </c>
    </row>
    <row r="192" spans="28:30" x14ac:dyDescent="0.35">
      <c r="AB192" s="212" t="s">
        <v>594</v>
      </c>
      <c r="AC192" s="212" t="s">
        <v>595</v>
      </c>
      <c r="AD192" s="211" t="str">
        <f t="shared" si="3"/>
        <v>Glenn O Traylor</v>
      </c>
    </row>
    <row r="193" spans="28:30" x14ac:dyDescent="0.35">
      <c r="AB193" s="212" t="s">
        <v>594</v>
      </c>
      <c r="AC193" s="212" t="s">
        <v>596</v>
      </c>
      <c r="AD193" s="211" t="str">
        <f t="shared" si="3"/>
        <v>Janet  Traylor</v>
      </c>
    </row>
    <row r="194" spans="28:30" x14ac:dyDescent="0.35">
      <c r="AB194" s="212" t="s">
        <v>597</v>
      </c>
      <c r="AC194" s="212" t="s">
        <v>273</v>
      </c>
      <c r="AD194" s="211" t="str">
        <f t="shared" si="3"/>
        <v>John Tredway</v>
      </c>
    </row>
    <row r="195" spans="28:30" x14ac:dyDescent="0.35">
      <c r="AB195" s="212" t="s">
        <v>597</v>
      </c>
      <c r="AC195" s="212" t="s">
        <v>598</v>
      </c>
      <c r="AD195" s="211" t="str">
        <f t="shared" si="3"/>
        <v>Suzanne Tredway</v>
      </c>
    </row>
    <row r="196" spans="28:30" x14ac:dyDescent="0.35">
      <c r="AB196" s="212" t="s">
        <v>599</v>
      </c>
      <c r="AC196" s="212" t="s">
        <v>273</v>
      </c>
      <c r="AD196" s="211" t="str">
        <f t="shared" si="3"/>
        <v>John Vann</v>
      </c>
    </row>
    <row r="197" spans="28:30" x14ac:dyDescent="0.35">
      <c r="AB197" s="212" t="s">
        <v>600</v>
      </c>
      <c r="AC197" s="212" t="s">
        <v>601</v>
      </c>
      <c r="AD197" s="211" t="str">
        <f t="shared" si="3"/>
        <v>Jose Vargas II</v>
      </c>
    </row>
    <row r="198" spans="28:30" x14ac:dyDescent="0.35">
      <c r="AB198" s="212" t="s">
        <v>602</v>
      </c>
      <c r="AC198" s="212" t="s">
        <v>603</v>
      </c>
      <c r="AD198" s="211" t="str">
        <f t="shared" si="3"/>
        <v>R. Victor Varney</v>
      </c>
    </row>
    <row r="199" spans="28:30" x14ac:dyDescent="0.35">
      <c r="AB199" s="214" t="s">
        <v>604</v>
      </c>
      <c r="AC199" s="214" t="s">
        <v>605</v>
      </c>
      <c r="AD199" s="211" t="str">
        <f t="shared" si="3"/>
        <v>Deborah Walkins</v>
      </c>
    </row>
    <row r="200" spans="28:30" x14ac:dyDescent="0.35">
      <c r="AB200" s="214" t="s">
        <v>604</v>
      </c>
      <c r="AC200" s="214" t="s">
        <v>419</v>
      </c>
      <c r="AD200" s="211" t="str">
        <f t="shared" si="3"/>
        <v>Gary Walkins</v>
      </c>
    </row>
    <row r="201" spans="28:30" x14ac:dyDescent="0.35">
      <c r="AB201" s="212" t="s">
        <v>606</v>
      </c>
      <c r="AC201" s="212" t="s">
        <v>607</v>
      </c>
      <c r="AD201" s="211" t="str">
        <f t="shared" si="3"/>
        <v>Cliff Ward</v>
      </c>
    </row>
    <row r="202" spans="28:30" x14ac:dyDescent="0.35">
      <c r="AB202" s="212" t="s">
        <v>606</v>
      </c>
      <c r="AC202" s="212" t="s">
        <v>608</v>
      </c>
      <c r="AD202" s="211" t="str">
        <f t="shared" si="3"/>
        <v>Cooper Ward</v>
      </c>
    </row>
    <row r="203" spans="28:30" x14ac:dyDescent="0.35">
      <c r="AB203" s="214" t="s">
        <v>609</v>
      </c>
      <c r="AC203" s="214" t="s">
        <v>610</v>
      </c>
      <c r="AD203" s="211" t="str">
        <f t="shared" si="3"/>
        <v>Joanthan Weeks</v>
      </c>
    </row>
    <row r="204" spans="28:30" x14ac:dyDescent="0.35">
      <c r="AB204" s="212" t="s">
        <v>611</v>
      </c>
      <c r="AC204" s="212" t="s">
        <v>612</v>
      </c>
      <c r="AD204" s="211" t="str">
        <f t="shared" si="3"/>
        <v>Sranley West</v>
      </c>
    </row>
    <row r="205" spans="28:30" x14ac:dyDescent="0.35">
      <c r="AB205" s="212" t="s">
        <v>613</v>
      </c>
      <c r="AC205" s="212" t="s">
        <v>614</v>
      </c>
      <c r="AD205" s="211" t="str">
        <f t="shared" si="3"/>
        <v>Jim Whitten</v>
      </c>
    </row>
    <row r="206" spans="28:30" x14ac:dyDescent="0.35">
      <c r="AB206" s="212" t="s">
        <v>615</v>
      </c>
      <c r="AC206" s="212" t="s">
        <v>446</v>
      </c>
      <c r="AD206" s="211" t="str">
        <f t="shared" si="3"/>
        <v>Linda Wilkins</v>
      </c>
    </row>
    <row r="207" spans="28:30" x14ac:dyDescent="0.35">
      <c r="AB207" s="212" t="s">
        <v>615</v>
      </c>
      <c r="AC207" s="212" t="s">
        <v>616</v>
      </c>
      <c r="AD207" s="211" t="str">
        <f t="shared" ref="AD207:AD217" si="4">AC207&amp;" "&amp;AB207</f>
        <v>Percy Wilkins</v>
      </c>
    </row>
    <row r="208" spans="28:30" x14ac:dyDescent="0.35">
      <c r="AB208" s="212" t="s">
        <v>617</v>
      </c>
      <c r="AC208" s="212" t="s">
        <v>618</v>
      </c>
      <c r="AD208" s="211" t="str">
        <f t="shared" si="4"/>
        <v>Brandt Wilkus</v>
      </c>
    </row>
    <row r="209" spans="28:30" x14ac:dyDescent="0.35">
      <c r="AB209" s="212" t="s">
        <v>619</v>
      </c>
      <c r="AC209" s="212" t="s">
        <v>280</v>
      </c>
      <c r="AD209" s="211" t="str">
        <f t="shared" si="4"/>
        <v>Dennis Winchell</v>
      </c>
    </row>
    <row r="210" spans="28:30" x14ac:dyDescent="0.35">
      <c r="AB210" s="212" t="s">
        <v>620</v>
      </c>
      <c r="AC210" s="212" t="s">
        <v>421</v>
      </c>
      <c r="AD210" s="211" t="str">
        <f t="shared" si="4"/>
        <v>James Woodard</v>
      </c>
    </row>
    <row r="211" spans="28:30" x14ac:dyDescent="0.35">
      <c r="AB211" s="212" t="s">
        <v>621</v>
      </c>
      <c r="AC211" s="212" t="s">
        <v>587</v>
      </c>
      <c r="AD211" s="211" t="str">
        <f t="shared" si="4"/>
        <v>Jimmy Workman</v>
      </c>
    </row>
    <row r="212" spans="28:30" x14ac:dyDescent="0.35">
      <c r="AB212" s="212" t="s">
        <v>621</v>
      </c>
      <c r="AC212" s="212" t="s">
        <v>622</v>
      </c>
      <c r="AD212" s="211" t="str">
        <f t="shared" si="4"/>
        <v>Martha Workman</v>
      </c>
    </row>
    <row r="213" spans="28:30" x14ac:dyDescent="0.35">
      <c r="AB213" s="212" t="s">
        <v>623</v>
      </c>
      <c r="AC213" s="212" t="s">
        <v>273</v>
      </c>
      <c r="AD213" s="211" t="str">
        <f t="shared" si="4"/>
        <v xml:space="preserve">John Wright </v>
      </c>
    </row>
    <row r="214" spans="28:30" x14ac:dyDescent="0.35">
      <c r="AB214" s="212" t="s">
        <v>624</v>
      </c>
      <c r="AC214" s="212" t="s">
        <v>496</v>
      </c>
      <c r="AD214" s="211" t="str">
        <f t="shared" si="4"/>
        <v>Brenda Williams</v>
      </c>
    </row>
    <row r="215" spans="28:30" x14ac:dyDescent="0.35">
      <c r="AB215" s="212" t="s">
        <v>624</v>
      </c>
      <c r="AC215" s="212" t="s">
        <v>625</v>
      </c>
      <c r="AD215" s="211" t="str">
        <f t="shared" si="4"/>
        <v>Wallace W Williams</v>
      </c>
    </row>
    <row r="216" spans="28:30" x14ac:dyDescent="0.35">
      <c r="AD216" s="211" t="str">
        <f t="shared" si="4"/>
        <v xml:space="preserve"> </v>
      </c>
    </row>
    <row r="217" spans="28:30" x14ac:dyDescent="0.35">
      <c r="AD217" s="211" t="str">
        <f t="shared" si="4"/>
        <v xml:space="preserve"> </v>
      </c>
    </row>
  </sheetData>
  <mergeCells count="2">
    <mergeCell ref="B1:H1"/>
    <mergeCell ref="E2:F2"/>
  </mergeCells>
  <dataValidations count="8">
    <dataValidation type="list" allowBlank="1" showInputMessage="1" showErrorMessage="1" sqref="C50:G50" xr:uid="{00000000-0002-0000-2200-000000000000}">
      <formula1>$X$28:$X$50</formula1>
      <formula2>0</formula2>
    </dataValidation>
    <dataValidation type="list" allowBlank="1" showInputMessage="1" showErrorMessage="1" sqref="C39:G39" xr:uid="{00000000-0002-0000-2200-000001000000}">
      <formula1>$O$29:$O$36</formula1>
      <formula2>0</formula2>
    </dataValidation>
    <dataValidation type="list" allowBlank="1" showInputMessage="1" showErrorMessage="1" sqref="C40:G41" xr:uid="{00000000-0002-0000-2200-000002000000}">
      <formula1>$M$28:$M$40</formula1>
      <formula2>0</formula2>
    </dataValidation>
    <dataValidation type="list" allowBlank="1" showInputMessage="1" showErrorMessage="1" sqref="C37:G37" xr:uid="{00000000-0002-0000-2200-000003000000}">
      <formula1>$Q$28:$Q$38</formula1>
      <formula2>0</formula2>
    </dataValidation>
    <dataValidation type="list" showInputMessage="1" showErrorMessage="1" sqref="C35:G35" xr:uid="{00000000-0002-0000-2200-000004000000}">
      <formula1>$T$28:$T$30</formula1>
      <formula2>0</formula2>
    </dataValidation>
    <dataValidation type="list" allowBlank="1" showInputMessage="1" showErrorMessage="1" sqref="C36:G36" xr:uid="{00000000-0002-0000-2200-000005000000}">
      <formula1>$V$29:$V$37</formula1>
      <formula2>0</formula2>
    </dataValidation>
    <dataValidation type="list" allowBlank="1" showInputMessage="1" showErrorMessage="1" sqref="J35" xr:uid="{00000000-0002-0000-2200-000006000000}">
      <formula1>$AD$3:$AD$351</formula1>
      <formula2>0</formula2>
    </dataValidation>
    <dataValidation type="list" operator="equal" allowBlank="1" showErrorMessage="1" sqref="C8:G8" xr:uid="{00000000-0002-0000-2200-000007000000}">
      <formula1>"17,,399,671,1681,1640"</formula1>
      <formula2>0</formula2>
    </dataValidation>
  </dataValidations>
  <pageMargins left="0.78749999999999998" right="0.78749999999999998" top="1.05416666666667" bottom="1.05416666666667" header="0.78749999999999998" footer="0.78749999999999998"/>
  <pageSetup scale="14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AD217"/>
  <sheetViews>
    <sheetView workbookViewId="0"/>
  </sheetViews>
  <sheetFormatPr defaultRowHeight="18" x14ac:dyDescent="0.35"/>
  <cols>
    <col min="1" max="1" width="2.88671875" customWidth="1"/>
    <col min="2" max="2" width="35.6640625" customWidth="1"/>
    <col min="3" max="3" width="24.88671875" customWidth="1"/>
    <col min="4" max="4" width="24.6640625" customWidth="1"/>
    <col min="5" max="5" width="27.33203125" customWidth="1"/>
    <col min="6" max="6" width="23.88671875" customWidth="1"/>
    <col min="7" max="7" width="23.109375" customWidth="1"/>
    <col min="8" max="8" width="20.6640625" customWidth="1"/>
    <col min="9" max="9" width="8.44140625" customWidth="1"/>
    <col min="10" max="10" width="30.6640625" customWidth="1"/>
    <col min="11" max="11" width="8.44140625" customWidth="1"/>
    <col min="12" max="12" width="17" customWidth="1"/>
    <col min="13" max="13" width="10.6640625" customWidth="1"/>
    <col min="14" max="14" width="8.44140625" customWidth="1"/>
    <col min="15" max="15" width="14" customWidth="1"/>
    <col min="16" max="29" width="8.44140625" customWidth="1"/>
    <col min="30" max="30" width="15.44140625" style="211" customWidth="1"/>
    <col min="31" max="1022" width="8.44140625" customWidth="1"/>
    <col min="1023" max="1025" width="8.5546875" customWidth="1"/>
  </cols>
  <sheetData>
    <row r="1" spans="2:30" ht="25.2" customHeight="1" x14ac:dyDescent="0.4">
      <c r="B1" s="368" t="s">
        <v>28</v>
      </c>
      <c r="C1" s="368"/>
      <c r="D1" s="368"/>
      <c r="E1" s="368"/>
      <c r="F1" s="368"/>
      <c r="G1" s="368"/>
      <c r="H1" s="368"/>
    </row>
    <row r="2" spans="2:30" ht="25.2" customHeight="1" x14ac:dyDescent="0.45">
      <c r="B2" s="62" t="s">
        <v>17</v>
      </c>
      <c r="C2" s="151"/>
      <c r="D2" s="152" t="s">
        <v>18</v>
      </c>
      <c r="E2" s="374">
        <v>44316</v>
      </c>
      <c r="F2" s="374"/>
      <c r="G2" s="186"/>
      <c r="H2" s="65" t="s">
        <v>19</v>
      </c>
    </row>
    <row r="3" spans="2:30" ht="25.2" customHeight="1" x14ac:dyDescent="0.4">
      <c r="B3" s="66"/>
      <c r="C3" s="67"/>
      <c r="D3" s="68"/>
      <c r="E3" s="149"/>
      <c r="F3" s="71"/>
      <c r="G3" s="71"/>
      <c r="H3" s="72" t="s">
        <v>20</v>
      </c>
      <c r="AB3" s="212" t="s">
        <v>243</v>
      </c>
      <c r="AC3" s="212" t="s">
        <v>244</v>
      </c>
      <c r="AD3" s="211" t="str">
        <f t="shared" ref="AD3:AD66" si="0">AC3&amp;" "&amp;AB3</f>
        <v>Ray Albers</v>
      </c>
    </row>
    <row r="4" spans="2:30" ht="25.2" customHeight="1" x14ac:dyDescent="0.4">
      <c r="B4" s="73"/>
      <c r="C4" s="219"/>
      <c r="D4" s="75"/>
      <c r="E4" s="150"/>
      <c r="F4" s="147"/>
      <c r="G4" s="147"/>
      <c r="H4" s="198"/>
      <c r="AB4" s="212" t="s">
        <v>246</v>
      </c>
      <c r="AC4" s="212" t="s">
        <v>247</v>
      </c>
      <c r="AD4" s="211" t="str">
        <f t="shared" si="0"/>
        <v>Tommy Arthur</v>
      </c>
    </row>
    <row r="5" spans="2:30" ht="25.2" customHeight="1" x14ac:dyDescent="0.35">
      <c r="B5" s="78" t="s">
        <v>21</v>
      </c>
      <c r="C5" s="199"/>
      <c r="D5" s="168"/>
      <c r="E5" s="168"/>
      <c r="F5" s="168"/>
      <c r="G5" s="168"/>
      <c r="H5" s="200"/>
      <c r="AB5" s="212" t="s">
        <v>248</v>
      </c>
      <c r="AC5" s="212" t="s">
        <v>249</v>
      </c>
      <c r="AD5" s="211" t="str">
        <f t="shared" si="0"/>
        <v>Mary J Barham</v>
      </c>
    </row>
    <row r="6" spans="2:30" s="82" customFormat="1" ht="25.2" customHeight="1" x14ac:dyDescent="0.5">
      <c r="B6" s="83" t="s">
        <v>22</v>
      </c>
      <c r="C6" s="155" t="s">
        <v>229</v>
      </c>
      <c r="D6" s="155" t="s">
        <v>230</v>
      </c>
      <c r="E6" s="155"/>
      <c r="F6" s="155"/>
      <c r="G6" s="155"/>
      <c r="H6" s="202"/>
      <c r="AB6" s="212" t="s">
        <v>251</v>
      </c>
      <c r="AC6" s="212" t="s">
        <v>252</v>
      </c>
      <c r="AD6" s="211" t="str">
        <f t="shared" si="0"/>
        <v>Sue Barth</v>
      </c>
    </row>
    <row r="7" spans="2:30" ht="25.2" customHeight="1" x14ac:dyDescent="0.45">
      <c r="B7" s="154" t="s">
        <v>23</v>
      </c>
      <c r="C7" s="220">
        <v>1030</v>
      </c>
      <c r="D7" s="220">
        <v>1200</v>
      </c>
      <c r="E7" s="220"/>
      <c r="F7" s="220"/>
      <c r="G7" s="220"/>
      <c r="H7" s="88"/>
      <c r="AB7" s="212" t="s">
        <v>254</v>
      </c>
      <c r="AC7" s="212" t="s">
        <v>255</v>
      </c>
      <c r="AD7" s="211" t="str">
        <f t="shared" si="0"/>
        <v>Paul Barth (71)</v>
      </c>
    </row>
    <row r="8" spans="2:30" ht="25.2" customHeight="1" x14ac:dyDescent="0.5">
      <c r="B8" s="156" t="s">
        <v>24</v>
      </c>
      <c r="C8" s="221">
        <v>399</v>
      </c>
      <c r="D8" s="221">
        <v>671</v>
      </c>
      <c r="E8" s="221"/>
      <c r="F8" s="221"/>
      <c r="G8" s="221"/>
      <c r="H8" s="88"/>
      <c r="AB8" s="212" t="s">
        <v>256</v>
      </c>
      <c r="AC8" s="212" t="s">
        <v>257</v>
      </c>
      <c r="AD8" s="211" t="str">
        <f t="shared" si="0"/>
        <v>Paul J Baschon</v>
      </c>
    </row>
    <row r="9" spans="2:30" ht="25.2" customHeight="1" x14ac:dyDescent="0.45">
      <c r="B9" s="158"/>
      <c r="C9" s="205"/>
      <c r="D9" s="205"/>
      <c r="E9" s="205"/>
      <c r="F9" s="205"/>
      <c r="G9" s="205"/>
      <c r="H9" s="93"/>
      <c r="AB9" s="212" t="s">
        <v>256</v>
      </c>
      <c r="AC9" s="212" t="s">
        <v>258</v>
      </c>
      <c r="AD9" s="211" t="str">
        <f t="shared" si="0"/>
        <v>Sharon Baschon</v>
      </c>
    </row>
    <row r="10" spans="2:30" ht="25.2" customHeight="1" x14ac:dyDescent="0.45">
      <c r="B10" s="160" t="s">
        <v>25</v>
      </c>
      <c r="C10" s="159" t="s">
        <v>626</v>
      </c>
      <c r="D10" s="159" t="s">
        <v>627</v>
      </c>
      <c r="E10" s="159"/>
      <c r="F10" s="159"/>
      <c r="G10" s="159"/>
      <c r="H10" s="95"/>
      <c r="AB10" s="212" t="s">
        <v>256</v>
      </c>
      <c r="AC10" s="212" t="s">
        <v>261</v>
      </c>
      <c r="AD10" s="211" t="str">
        <f t="shared" si="0"/>
        <v>Sara Baschon</v>
      </c>
    </row>
    <row r="11" spans="2:30" ht="25.2" customHeight="1" x14ac:dyDescent="0.45">
      <c r="B11" s="161" t="s">
        <v>26</v>
      </c>
      <c r="C11" s="72" t="s">
        <v>20</v>
      </c>
      <c r="D11" s="72" t="s">
        <v>20</v>
      </c>
      <c r="E11" s="206"/>
      <c r="F11" s="206"/>
      <c r="G11" s="206"/>
      <c r="H11" s="95"/>
      <c r="AB11" s="214" t="s">
        <v>262</v>
      </c>
      <c r="AC11" s="214" t="s">
        <v>263</v>
      </c>
      <c r="AD11" s="211" t="str">
        <f t="shared" si="0"/>
        <v>Judy Bass*</v>
      </c>
    </row>
    <row r="12" spans="2:30" ht="25.2" customHeight="1" x14ac:dyDescent="0.45">
      <c r="B12" s="160" t="s">
        <v>27</v>
      </c>
      <c r="C12" s="159" t="s">
        <v>232</v>
      </c>
      <c r="D12" s="159" t="s">
        <v>628</v>
      </c>
      <c r="E12" s="159"/>
      <c r="F12" s="159"/>
      <c r="G12" s="159"/>
      <c r="H12" s="95"/>
      <c r="AB12" s="212" t="s">
        <v>267</v>
      </c>
      <c r="AC12" s="212" t="s">
        <v>268</v>
      </c>
      <c r="AD12" s="211" t="str">
        <f t="shared" si="0"/>
        <v>Scott Becker</v>
      </c>
    </row>
    <row r="13" spans="2:30" ht="25.2" customHeight="1" x14ac:dyDescent="0.45">
      <c r="B13" s="160" t="s">
        <v>29</v>
      </c>
      <c r="C13" s="159" t="s">
        <v>629</v>
      </c>
      <c r="D13" s="159" t="s">
        <v>233</v>
      </c>
      <c r="E13" s="159"/>
      <c r="F13" s="159"/>
      <c r="G13" s="159"/>
      <c r="H13" s="95"/>
      <c r="AB13" s="212" t="s">
        <v>272</v>
      </c>
      <c r="AC13" s="212" t="s">
        <v>273</v>
      </c>
      <c r="AD13" s="211" t="str">
        <f t="shared" si="0"/>
        <v>John Betz</v>
      </c>
    </row>
    <row r="14" spans="2:30" ht="25.2" customHeight="1" x14ac:dyDescent="0.45">
      <c r="B14" s="160" t="s">
        <v>30</v>
      </c>
      <c r="C14" s="159" t="s">
        <v>269</v>
      </c>
      <c r="D14" s="159" t="s">
        <v>160</v>
      </c>
      <c r="E14" s="159"/>
      <c r="F14" s="159"/>
      <c r="G14" s="159"/>
      <c r="H14" s="95"/>
      <c r="AB14" s="212" t="s">
        <v>272</v>
      </c>
      <c r="AC14" s="212" t="s">
        <v>276</v>
      </c>
      <c r="AD14" s="211" t="str">
        <f t="shared" si="0"/>
        <v>Grace  Betz</v>
      </c>
    </row>
    <row r="15" spans="2:30" ht="25.2" customHeight="1" x14ac:dyDescent="0.45">
      <c r="B15" s="160" t="s">
        <v>31</v>
      </c>
      <c r="C15" s="159" t="s">
        <v>80</v>
      </c>
      <c r="D15" s="159" t="s">
        <v>630</v>
      </c>
      <c r="E15" s="159"/>
      <c r="F15" s="159"/>
      <c r="G15" s="159"/>
      <c r="H15" s="95"/>
      <c r="AB15" s="212" t="s">
        <v>279</v>
      </c>
      <c r="AC15" s="212" t="s">
        <v>280</v>
      </c>
      <c r="AD15" s="211" t="str">
        <f t="shared" si="0"/>
        <v>Dennis Blazier</v>
      </c>
    </row>
    <row r="16" spans="2:30" ht="25.2" customHeight="1" x14ac:dyDescent="0.45">
      <c r="B16" s="161" t="s">
        <v>26</v>
      </c>
      <c r="C16" s="72" t="s">
        <v>20</v>
      </c>
      <c r="D16" s="72" t="s">
        <v>20</v>
      </c>
      <c r="E16" s="206"/>
      <c r="F16" s="206"/>
      <c r="G16" s="206"/>
      <c r="H16" s="95"/>
      <c r="AB16" s="214" t="s">
        <v>281</v>
      </c>
      <c r="AC16" s="214" t="s">
        <v>282</v>
      </c>
      <c r="AD16" s="211" t="str">
        <f t="shared" si="0"/>
        <v>Richard Bock</v>
      </c>
    </row>
    <row r="17" spans="2:30" ht="25.2" customHeight="1" x14ac:dyDescent="0.45">
      <c r="B17" s="160" t="s">
        <v>32</v>
      </c>
      <c r="C17" s="159" t="s">
        <v>100</v>
      </c>
      <c r="D17" s="159" t="s">
        <v>95</v>
      </c>
      <c r="E17" s="159"/>
      <c r="F17" s="159"/>
      <c r="G17" s="159"/>
      <c r="H17" s="145"/>
      <c r="I17" t="s">
        <v>33</v>
      </c>
      <c r="AB17" s="212" t="s">
        <v>287</v>
      </c>
      <c r="AC17" s="212" t="s">
        <v>288</v>
      </c>
      <c r="AD17" s="211" t="str">
        <f t="shared" si="0"/>
        <v>Harold Boettcher</v>
      </c>
    </row>
    <row r="18" spans="2:30" ht="25.2" customHeight="1" x14ac:dyDescent="0.35">
      <c r="B18" s="164" t="s">
        <v>34</v>
      </c>
      <c r="C18" s="165" t="s">
        <v>35</v>
      </c>
      <c r="D18" s="166"/>
      <c r="E18" s="166"/>
      <c r="F18" s="166"/>
      <c r="G18" s="166"/>
      <c r="H18" s="145"/>
      <c r="AB18" s="214" t="s">
        <v>289</v>
      </c>
      <c r="AC18" s="214" t="s">
        <v>290</v>
      </c>
      <c r="AD18" s="211" t="str">
        <f t="shared" si="0"/>
        <v>Alex Bogaski</v>
      </c>
    </row>
    <row r="19" spans="2:30" ht="25.2" customHeight="1" x14ac:dyDescent="0.35">
      <c r="B19" s="195"/>
      <c r="C19" s="196"/>
      <c r="D19" s="197"/>
      <c r="E19" s="197"/>
      <c r="F19" s="197"/>
      <c r="G19" s="168"/>
      <c r="H19" s="145"/>
      <c r="AB19" s="212" t="s">
        <v>291</v>
      </c>
      <c r="AC19" s="212" t="s">
        <v>273</v>
      </c>
      <c r="AD19" s="211" t="str">
        <f t="shared" si="0"/>
        <v>John Bohon</v>
      </c>
    </row>
    <row r="20" spans="2:30" ht="25.2" customHeight="1" x14ac:dyDescent="0.5">
      <c r="B20" s="122"/>
      <c r="C20" s="168"/>
      <c r="D20" s="168"/>
      <c r="E20" s="169" t="s">
        <v>36</v>
      </c>
      <c r="F20" s="168"/>
      <c r="G20" s="168"/>
      <c r="H20" s="145"/>
      <c r="R20" t="str">
        <f>Q20&amp;" "&amp;P20</f>
        <v xml:space="preserve"> </v>
      </c>
      <c r="AB20" s="212" t="s">
        <v>292</v>
      </c>
      <c r="AC20" s="212" t="s">
        <v>293</v>
      </c>
      <c r="AD20" s="211" t="str">
        <f t="shared" si="0"/>
        <v>Chris R Boli</v>
      </c>
    </row>
    <row r="21" spans="2:30" ht="25.2" customHeight="1" x14ac:dyDescent="0.5">
      <c r="B21" s="170">
        <v>100</v>
      </c>
      <c r="C21" s="171">
        <v>20</v>
      </c>
      <c r="D21" s="171">
        <v>9</v>
      </c>
      <c r="E21" s="171"/>
      <c r="F21" s="171"/>
      <c r="G21" s="171"/>
      <c r="H21" s="145"/>
      <c r="R21" t="str">
        <f>Q21&amp;" "&amp;P21</f>
        <v xml:space="preserve"> </v>
      </c>
      <c r="AB21" s="212" t="s">
        <v>294</v>
      </c>
      <c r="AC21" s="212" t="s">
        <v>295</v>
      </c>
      <c r="AD21" s="211" t="str">
        <f t="shared" si="0"/>
        <v>David Brook</v>
      </c>
    </row>
    <row r="22" spans="2:30" ht="25.2" customHeight="1" x14ac:dyDescent="0.5">
      <c r="B22" s="170">
        <v>101</v>
      </c>
      <c r="C22" s="171">
        <v>15</v>
      </c>
      <c r="D22" s="171">
        <v>6</v>
      </c>
      <c r="E22" s="171"/>
      <c r="F22" s="171"/>
      <c r="G22" s="171"/>
      <c r="H22" s="145"/>
      <c r="R22" t="str">
        <f>Q22&amp;" "&amp;P22</f>
        <v xml:space="preserve"> </v>
      </c>
      <c r="AB22" s="214" t="s">
        <v>296</v>
      </c>
      <c r="AC22" s="214" t="s">
        <v>297</v>
      </c>
      <c r="AD22" s="211" t="str">
        <f t="shared" si="0"/>
        <v>Chris Brownfield</v>
      </c>
    </row>
    <row r="23" spans="2:30" ht="25.2" customHeight="1" x14ac:dyDescent="0.5">
      <c r="B23" s="170">
        <v>200</v>
      </c>
      <c r="C23" s="171">
        <v>23</v>
      </c>
      <c r="D23" s="171">
        <v>13</v>
      </c>
      <c r="E23" s="171"/>
      <c r="F23" s="171"/>
      <c r="G23" s="171"/>
      <c r="H23" s="145"/>
      <c r="AB23" s="212" t="s">
        <v>296</v>
      </c>
      <c r="AC23" s="212" t="s">
        <v>298</v>
      </c>
      <c r="AD23" s="211" t="str">
        <f t="shared" si="0"/>
        <v>Anderson (8) Brownfield</v>
      </c>
    </row>
    <row r="24" spans="2:30" ht="25.2" customHeight="1" x14ac:dyDescent="0.5">
      <c r="B24" s="170">
        <v>201</v>
      </c>
      <c r="C24" s="171">
        <v>22</v>
      </c>
      <c r="D24" s="171">
        <v>5</v>
      </c>
      <c r="E24" s="171"/>
      <c r="F24" s="171"/>
      <c r="G24" s="171"/>
      <c r="H24" s="145"/>
      <c r="AB24" s="212" t="s">
        <v>299</v>
      </c>
      <c r="AC24" s="212" t="s">
        <v>300</v>
      </c>
      <c r="AD24" s="211" t="str">
        <f t="shared" si="0"/>
        <v>Carl David Campbell</v>
      </c>
    </row>
    <row r="25" spans="2:30" ht="25.2" customHeight="1" x14ac:dyDescent="0.5">
      <c r="B25" s="170">
        <v>308</v>
      </c>
      <c r="C25" s="171">
        <v>5</v>
      </c>
      <c r="D25" s="171"/>
      <c r="E25" s="171"/>
      <c r="F25" s="171"/>
      <c r="G25" s="171"/>
      <c r="H25" s="145"/>
      <c r="AB25" s="212" t="s">
        <v>299</v>
      </c>
      <c r="AC25" s="212" t="s">
        <v>301</v>
      </c>
      <c r="AD25" s="211" t="str">
        <f t="shared" si="0"/>
        <v>Catina Campbell</v>
      </c>
    </row>
    <row r="26" spans="2:30" ht="25.2" customHeight="1" x14ac:dyDescent="0.5">
      <c r="B26" s="173" t="s">
        <v>37</v>
      </c>
      <c r="C26" s="171"/>
      <c r="D26" s="171"/>
      <c r="E26" s="171"/>
      <c r="F26" s="171"/>
      <c r="G26" s="171"/>
      <c r="H26" s="145"/>
      <c r="AB26" s="212" t="s">
        <v>302</v>
      </c>
      <c r="AC26" s="212" t="s">
        <v>303</v>
      </c>
      <c r="AD26" s="211" t="str">
        <f t="shared" si="0"/>
        <v>Sal Camporeale</v>
      </c>
    </row>
    <row r="27" spans="2:30" ht="25.2" customHeight="1" x14ac:dyDescent="0.45">
      <c r="B27" s="174" t="s">
        <v>38</v>
      </c>
      <c r="C27" s="176"/>
      <c r="D27" s="176"/>
      <c r="E27" s="176"/>
      <c r="F27" s="176"/>
      <c r="G27" s="176"/>
      <c r="H27" s="145"/>
      <c r="M27" s="215" t="s">
        <v>304</v>
      </c>
      <c r="N27" s="215"/>
      <c r="O27" s="215" t="s">
        <v>305</v>
      </c>
      <c r="P27" s="215"/>
      <c r="Q27" s="215" t="s">
        <v>50</v>
      </c>
      <c r="R27" s="215"/>
      <c r="S27" s="215"/>
      <c r="T27" s="215" t="s">
        <v>306</v>
      </c>
      <c r="U27" s="215"/>
      <c r="V27" s="215" t="s">
        <v>307</v>
      </c>
      <c r="W27" s="215"/>
      <c r="X27" s="215" t="s">
        <v>308</v>
      </c>
      <c r="AB27" s="212" t="s">
        <v>309</v>
      </c>
      <c r="AC27" s="212" t="s">
        <v>310</v>
      </c>
      <c r="AD27" s="211" t="str">
        <f t="shared" si="0"/>
        <v>George Care</v>
      </c>
    </row>
    <row r="28" spans="2:30" ht="25.2" customHeight="1" x14ac:dyDescent="0.45">
      <c r="B28" s="116" t="s">
        <v>39</v>
      </c>
      <c r="C28" s="207">
        <f>SUM(C21:C27)</f>
        <v>85</v>
      </c>
      <c r="D28" s="207">
        <f>SUM(D21:D27)</f>
        <v>33</v>
      </c>
      <c r="E28" s="207">
        <f>SUM(E21:E27)</f>
        <v>0</v>
      </c>
      <c r="F28" s="207">
        <f>SUM(F21:F27)</f>
        <v>0</v>
      </c>
      <c r="G28" s="207">
        <f>SUM(G21:G27)</f>
        <v>0</v>
      </c>
      <c r="H28" s="145"/>
      <c r="M28" t="s">
        <v>212</v>
      </c>
      <c r="Q28" t="s">
        <v>142</v>
      </c>
      <c r="T28" t="s">
        <v>70</v>
      </c>
      <c r="X28" t="s">
        <v>311</v>
      </c>
      <c r="AB28" s="212" t="s">
        <v>312</v>
      </c>
      <c r="AC28" s="212" t="s">
        <v>313</v>
      </c>
      <c r="AD28" s="211" t="str">
        <f t="shared" si="0"/>
        <v>Tim Carroll</v>
      </c>
    </row>
    <row r="29" spans="2:30" ht="25.2" customHeight="1" x14ac:dyDescent="0.45">
      <c r="B29" s="116" t="s">
        <v>40</v>
      </c>
      <c r="C29" s="207">
        <f>C28</f>
        <v>85</v>
      </c>
      <c r="D29" s="207">
        <f>D28+C29</f>
        <v>118</v>
      </c>
      <c r="E29" s="207">
        <f>E28+D29</f>
        <v>118</v>
      </c>
      <c r="F29" s="207">
        <f>F28+E29</f>
        <v>118</v>
      </c>
      <c r="G29" s="207">
        <f>G28+F29</f>
        <v>118</v>
      </c>
      <c r="H29" s="145"/>
      <c r="M29" t="s">
        <v>71</v>
      </c>
      <c r="N29" s="216"/>
      <c r="O29" t="s">
        <v>73</v>
      </c>
      <c r="Q29" t="s">
        <v>81</v>
      </c>
      <c r="T29" t="s">
        <v>74</v>
      </c>
      <c r="V29" t="s">
        <v>71</v>
      </c>
      <c r="X29" t="s">
        <v>314</v>
      </c>
      <c r="AB29" s="212" t="s">
        <v>315</v>
      </c>
      <c r="AC29" s="212" t="s">
        <v>316</v>
      </c>
      <c r="AD29" s="211" t="str">
        <f t="shared" si="0"/>
        <v xml:space="preserve">Gina Casselberry </v>
      </c>
    </row>
    <row r="30" spans="2:30" ht="25.2" customHeight="1" x14ac:dyDescent="0.45">
      <c r="B30" s="119" t="s">
        <v>41</v>
      </c>
      <c r="C30" s="120"/>
      <c r="D30" s="120"/>
      <c r="E30" s="120"/>
      <c r="F30" s="120"/>
      <c r="G30" s="120"/>
      <c r="H30" s="145"/>
      <c r="M30" t="s">
        <v>83</v>
      </c>
      <c r="O30" t="s">
        <v>108</v>
      </c>
      <c r="Q30" t="s">
        <v>72</v>
      </c>
      <c r="T30" t="s">
        <v>317</v>
      </c>
      <c r="V30" t="s">
        <v>106</v>
      </c>
      <c r="X30" t="s">
        <v>240</v>
      </c>
      <c r="AB30" s="212" t="s">
        <v>318</v>
      </c>
      <c r="AC30" s="212" t="s">
        <v>295</v>
      </c>
      <c r="AD30" s="211" t="str">
        <f t="shared" si="0"/>
        <v>David Chasco</v>
      </c>
    </row>
    <row r="31" spans="2:30" ht="25.2" customHeight="1" x14ac:dyDescent="0.45">
      <c r="B31" s="119" t="s">
        <v>42</v>
      </c>
      <c r="C31" s="120"/>
      <c r="D31" s="120"/>
      <c r="E31" s="120"/>
      <c r="F31" s="120"/>
      <c r="G31" s="120"/>
      <c r="H31" s="145"/>
      <c r="M31" t="s">
        <v>107</v>
      </c>
      <c r="Q31" t="s">
        <v>154</v>
      </c>
      <c r="V31" t="s">
        <v>83</v>
      </c>
      <c r="X31" t="s">
        <v>319</v>
      </c>
      <c r="AB31" s="212" t="s">
        <v>318</v>
      </c>
      <c r="AC31" s="212" t="s">
        <v>320</v>
      </c>
      <c r="AD31" s="211" t="str">
        <f t="shared" si="0"/>
        <v>Carmen Chasco</v>
      </c>
    </row>
    <row r="32" spans="2:30" ht="25.2" customHeight="1" x14ac:dyDescent="0.35">
      <c r="B32" s="122"/>
      <c r="C32" s="168"/>
      <c r="D32" s="168"/>
      <c r="E32" s="168"/>
      <c r="F32" s="168"/>
      <c r="G32" s="178" t="s">
        <v>43</v>
      </c>
      <c r="H32" s="145"/>
      <c r="M32" t="s">
        <v>174</v>
      </c>
      <c r="Q32" t="s">
        <v>153</v>
      </c>
      <c r="V32" t="s">
        <v>144</v>
      </c>
      <c r="X32" t="s">
        <v>321</v>
      </c>
      <c r="AB32" s="212" t="s">
        <v>322</v>
      </c>
      <c r="AC32" s="212" t="s">
        <v>323</v>
      </c>
      <c r="AD32" s="211" t="str">
        <f t="shared" si="0"/>
        <v>Ed Clark</v>
      </c>
    </row>
    <row r="33" spans="2:30" ht="25.2" customHeight="1" x14ac:dyDescent="0.35">
      <c r="B33" s="122"/>
      <c r="C33" s="168"/>
      <c r="D33" s="168"/>
      <c r="E33" s="168"/>
      <c r="F33" s="168"/>
      <c r="G33" s="179" t="s">
        <v>44</v>
      </c>
      <c r="H33" s="145"/>
      <c r="J33" s="217" t="s">
        <v>324</v>
      </c>
      <c r="M33" t="s">
        <v>325</v>
      </c>
      <c r="V33" t="s">
        <v>326</v>
      </c>
      <c r="X33" t="s">
        <v>327</v>
      </c>
      <c r="AB33" s="212" t="s">
        <v>328</v>
      </c>
      <c r="AC33" s="212" t="s">
        <v>329</v>
      </c>
      <c r="AD33" s="211" t="str">
        <f t="shared" si="0"/>
        <v>James E Cobb</v>
      </c>
    </row>
    <row r="34" spans="2:30" ht="25.2" customHeight="1" x14ac:dyDescent="0.35">
      <c r="B34" s="124" t="s">
        <v>45</v>
      </c>
      <c r="C34" s="168" t="s">
        <v>46</v>
      </c>
      <c r="D34" s="168" t="s">
        <v>47</v>
      </c>
      <c r="E34" s="168"/>
      <c r="F34" s="168"/>
      <c r="G34" s="168"/>
      <c r="H34" s="145"/>
      <c r="J34" s="217" t="s">
        <v>330</v>
      </c>
      <c r="M34" t="s">
        <v>72</v>
      </c>
      <c r="V34" t="s">
        <v>331</v>
      </c>
      <c r="X34" t="s">
        <v>332</v>
      </c>
      <c r="AB34" s="214" t="s">
        <v>333</v>
      </c>
      <c r="AC34" s="214" t="s">
        <v>334</v>
      </c>
      <c r="AD34" s="211" t="str">
        <f t="shared" si="0"/>
        <v>Robert Conner</v>
      </c>
    </row>
    <row r="35" spans="2:30" ht="25.2" customHeight="1" x14ac:dyDescent="0.4">
      <c r="B35" s="125" t="s">
        <v>48</v>
      </c>
      <c r="C35" s="208" t="s">
        <v>70</v>
      </c>
      <c r="D35" s="208" t="s">
        <v>70</v>
      </c>
      <c r="E35" s="208"/>
      <c r="F35" s="208"/>
      <c r="G35" s="208"/>
      <c r="H35" s="145"/>
      <c r="M35" t="s">
        <v>81</v>
      </c>
      <c r="V35" t="s">
        <v>107</v>
      </c>
      <c r="X35" t="s">
        <v>335</v>
      </c>
      <c r="AB35" s="212" t="s">
        <v>336</v>
      </c>
      <c r="AC35" s="212" t="s">
        <v>337</v>
      </c>
      <c r="AD35" s="211" t="str">
        <f t="shared" si="0"/>
        <v>Mark Connors</v>
      </c>
    </row>
    <row r="36" spans="2:30" ht="25.2" customHeight="1" x14ac:dyDescent="0.4">
      <c r="B36" s="125" t="s">
        <v>49</v>
      </c>
      <c r="C36" s="208" t="s">
        <v>83</v>
      </c>
      <c r="D36" s="208" t="s">
        <v>83</v>
      </c>
      <c r="E36" s="208"/>
      <c r="F36" s="208"/>
      <c r="G36" s="208"/>
      <c r="H36" s="145"/>
      <c r="M36" t="s">
        <v>153</v>
      </c>
      <c r="V36" t="s">
        <v>141</v>
      </c>
      <c r="X36" t="s">
        <v>338</v>
      </c>
      <c r="AB36" s="212" t="s">
        <v>336</v>
      </c>
      <c r="AC36" s="212" t="s">
        <v>339</v>
      </c>
      <c r="AD36" s="211" t="str">
        <f t="shared" si="0"/>
        <v>Nicholas  Connors</v>
      </c>
    </row>
    <row r="37" spans="2:30" ht="25.2" customHeight="1" x14ac:dyDescent="0.4">
      <c r="B37" s="125" t="s">
        <v>50</v>
      </c>
      <c r="C37" s="208" t="s">
        <v>153</v>
      </c>
      <c r="D37" s="208" t="s">
        <v>153</v>
      </c>
      <c r="E37" s="208"/>
      <c r="F37" s="208"/>
      <c r="G37" s="208"/>
      <c r="H37" s="145"/>
      <c r="M37" t="s">
        <v>340</v>
      </c>
      <c r="V37" t="s">
        <v>341</v>
      </c>
      <c r="X37" t="s">
        <v>342</v>
      </c>
      <c r="AB37" s="212" t="s">
        <v>336</v>
      </c>
      <c r="AC37" s="212" t="s">
        <v>343</v>
      </c>
      <c r="AD37" s="211" t="str">
        <f t="shared" si="0"/>
        <v>Veronica Connors</v>
      </c>
    </row>
    <row r="38" spans="2:30" ht="25.2" customHeight="1" x14ac:dyDescent="0.4">
      <c r="B38" s="125"/>
      <c r="C38" s="208"/>
      <c r="D38" s="208"/>
      <c r="E38" s="208"/>
      <c r="F38" s="208"/>
      <c r="G38" s="208"/>
      <c r="H38" s="145"/>
      <c r="M38" t="s">
        <v>344</v>
      </c>
      <c r="X38" t="s">
        <v>345</v>
      </c>
      <c r="AB38" s="212" t="s">
        <v>336</v>
      </c>
      <c r="AC38" s="212" t="s">
        <v>346</v>
      </c>
      <c r="AD38" s="211" t="str">
        <f t="shared" si="0"/>
        <v>Andrea Connors</v>
      </c>
    </row>
    <row r="39" spans="2:30" ht="25.2" customHeight="1" x14ac:dyDescent="0.4">
      <c r="B39" s="125" t="s">
        <v>51</v>
      </c>
      <c r="C39" s="208" t="s">
        <v>73</v>
      </c>
      <c r="D39" s="208" t="s">
        <v>73</v>
      </c>
      <c r="E39" s="208"/>
      <c r="F39" s="208"/>
      <c r="G39" s="208"/>
      <c r="H39" s="145"/>
      <c r="M39" t="s">
        <v>154</v>
      </c>
      <c r="X39" t="s">
        <v>347</v>
      </c>
      <c r="AB39" s="212" t="s">
        <v>348</v>
      </c>
      <c r="AC39" s="212" t="s">
        <v>349</v>
      </c>
      <c r="AD39" s="211" t="str">
        <f t="shared" si="0"/>
        <v>James R Cook</v>
      </c>
    </row>
    <row r="40" spans="2:30" ht="25.2" customHeight="1" x14ac:dyDescent="0.4">
      <c r="B40" s="125" t="s">
        <v>52</v>
      </c>
      <c r="C40" s="208" t="s">
        <v>212</v>
      </c>
      <c r="D40" s="208" t="s">
        <v>212</v>
      </c>
      <c r="E40" s="208"/>
      <c r="F40" s="208"/>
      <c r="G40" s="208"/>
      <c r="H40" s="145"/>
      <c r="AB40" s="212" t="s">
        <v>350</v>
      </c>
      <c r="AC40" s="212" t="s">
        <v>351</v>
      </c>
      <c r="AD40" s="211" t="str">
        <f t="shared" si="0"/>
        <v>Bob Crowley</v>
      </c>
    </row>
    <row r="41" spans="2:30" ht="25.2" customHeight="1" x14ac:dyDescent="0.4">
      <c r="B41" s="125" t="s">
        <v>53</v>
      </c>
      <c r="C41" s="208" t="s">
        <v>344</v>
      </c>
      <c r="D41" s="208" t="s">
        <v>344</v>
      </c>
      <c r="E41" s="208"/>
      <c r="F41" s="208"/>
      <c r="G41" s="208"/>
      <c r="H41" s="145"/>
      <c r="AB41" s="212" t="s">
        <v>352</v>
      </c>
      <c r="AC41" s="212" t="s">
        <v>353</v>
      </c>
      <c r="AD41" s="211" t="str">
        <f t="shared" si="0"/>
        <v>Steve DeGaetano</v>
      </c>
    </row>
    <row r="42" spans="2:30" ht="25.2" customHeight="1" x14ac:dyDescent="0.35">
      <c r="B42" s="129" t="s">
        <v>54</v>
      </c>
      <c r="C42" s="41"/>
      <c r="D42" s="41"/>
      <c r="E42" s="41"/>
      <c r="F42" s="41"/>
      <c r="G42" s="41"/>
      <c r="H42" s="145"/>
      <c r="AB42" s="212" t="s">
        <v>280</v>
      </c>
      <c r="AC42" s="212" t="s">
        <v>354</v>
      </c>
      <c r="AD42" s="211" t="str">
        <f t="shared" si="0"/>
        <v>Darrell F Dennis</v>
      </c>
    </row>
    <row r="43" spans="2:30" ht="25.2" customHeight="1" x14ac:dyDescent="0.35">
      <c r="B43" s="122"/>
      <c r="C43" s="168"/>
      <c r="D43" s="168"/>
      <c r="E43" s="168"/>
      <c r="F43" s="168"/>
      <c r="G43" s="168"/>
      <c r="H43" s="145"/>
      <c r="AB43" s="214" t="s">
        <v>355</v>
      </c>
      <c r="AC43" s="214" t="s">
        <v>356</v>
      </c>
      <c r="AD43" s="211" t="str">
        <f t="shared" si="0"/>
        <v>Nathan DeWitt</v>
      </c>
    </row>
    <row r="44" spans="2:30" ht="25.2" customHeight="1" x14ac:dyDescent="0.35">
      <c r="B44" s="124" t="s">
        <v>55</v>
      </c>
      <c r="C44" s="178"/>
      <c r="D44" s="168"/>
      <c r="E44" s="168"/>
      <c r="F44" s="178" t="s">
        <v>56</v>
      </c>
      <c r="G44" s="168"/>
      <c r="H44" s="145"/>
      <c r="AB44" s="214" t="s">
        <v>355</v>
      </c>
      <c r="AC44" s="214" t="s">
        <v>357</v>
      </c>
      <c r="AD44" s="211" t="str">
        <f t="shared" si="0"/>
        <v>Erlene DeWitt</v>
      </c>
    </row>
    <row r="45" spans="2:30" ht="25.2" customHeight="1" x14ac:dyDescent="0.35">
      <c r="B45" s="131" t="s">
        <v>57</v>
      </c>
      <c r="C45" s="178"/>
      <c r="D45" s="168"/>
      <c r="E45" s="168" t="s">
        <v>58</v>
      </c>
      <c r="F45" s="168">
        <f>H29*8</f>
        <v>0</v>
      </c>
      <c r="G45" s="179" t="s">
        <v>59</v>
      </c>
      <c r="H45" s="145"/>
      <c r="AB45" s="212" t="s">
        <v>358</v>
      </c>
      <c r="AC45" s="212" t="s">
        <v>359</v>
      </c>
      <c r="AD45" s="211" t="str">
        <f t="shared" si="0"/>
        <v>David G Dick</v>
      </c>
    </row>
    <row r="46" spans="2:30" ht="25.2" customHeight="1" x14ac:dyDescent="0.35">
      <c r="B46" s="131" t="s">
        <v>60</v>
      </c>
      <c r="C46" s="178" t="s">
        <v>61</v>
      </c>
      <c r="D46" s="181"/>
      <c r="E46" s="168" t="s">
        <v>58</v>
      </c>
      <c r="F46" s="168">
        <f>D46*8</f>
        <v>0</v>
      </c>
      <c r="G46" s="179" t="s">
        <v>62</v>
      </c>
      <c r="H46" s="145"/>
      <c r="AB46" s="212" t="s">
        <v>360</v>
      </c>
      <c r="AC46" s="212" t="s">
        <v>361</v>
      </c>
      <c r="AD46" s="211" t="str">
        <f t="shared" si="0"/>
        <v xml:space="preserve">Nancy Dick - Baenan </v>
      </c>
    </row>
    <row r="47" spans="2:30" ht="25.2" customHeight="1" x14ac:dyDescent="0.35">
      <c r="B47" s="122" t="s">
        <v>63</v>
      </c>
      <c r="C47" s="168"/>
      <c r="D47" s="168"/>
      <c r="E47" s="168"/>
      <c r="F47" s="168"/>
      <c r="G47" s="168"/>
      <c r="H47" s="145"/>
      <c r="AB47" s="212" t="s">
        <v>362</v>
      </c>
      <c r="AC47" s="212" t="s">
        <v>363</v>
      </c>
      <c r="AD47" s="211" t="str">
        <f t="shared" si="0"/>
        <v>Mathew Donoghue</v>
      </c>
    </row>
    <row r="48" spans="2:30" ht="25.2" customHeight="1" x14ac:dyDescent="0.35">
      <c r="B48" s="122"/>
      <c r="C48" s="178"/>
      <c r="D48" s="168"/>
      <c r="E48" s="168"/>
      <c r="F48" s="168"/>
      <c r="G48" s="168"/>
      <c r="H48" s="145"/>
      <c r="AB48" s="212" t="s">
        <v>364</v>
      </c>
      <c r="AC48" s="212" t="s">
        <v>337</v>
      </c>
      <c r="AD48" s="211" t="str">
        <f t="shared" si="0"/>
        <v>Mark Duerst</v>
      </c>
    </row>
    <row r="49" spans="2:30" ht="25.2" customHeight="1" x14ac:dyDescent="0.35">
      <c r="B49" s="134" t="s">
        <v>64</v>
      </c>
      <c r="C49" s="182" t="str">
        <f>IF(C9=0," ",C9)</f>
        <v xml:space="preserve"> </v>
      </c>
      <c r="D49" s="182"/>
      <c r="E49" s="182"/>
      <c r="F49" s="182"/>
      <c r="G49" s="182"/>
      <c r="H49" s="209"/>
      <c r="AB49" s="212" t="s">
        <v>364</v>
      </c>
      <c r="AC49" s="212" t="s">
        <v>365</v>
      </c>
      <c r="AD49" s="211" t="str">
        <f t="shared" si="0"/>
        <v>Leslie Cohen Duerst</v>
      </c>
    </row>
    <row r="50" spans="2:30" ht="25.2" customHeight="1" x14ac:dyDescent="0.35">
      <c r="B50" s="136" t="s">
        <v>65</v>
      </c>
      <c r="C50" s="222" t="s">
        <v>311</v>
      </c>
      <c r="D50" s="222" t="s">
        <v>311</v>
      </c>
      <c r="E50" s="222"/>
      <c r="F50" s="222"/>
      <c r="G50" s="222"/>
      <c r="H50" s="209"/>
      <c r="AB50" s="212" t="s">
        <v>370</v>
      </c>
      <c r="AC50" s="212" t="s">
        <v>371</v>
      </c>
      <c r="AD50" s="211" t="str">
        <f t="shared" si="0"/>
        <v>Ted Dunn</v>
      </c>
    </row>
    <row r="51" spans="2:30" ht="25.2" customHeight="1" x14ac:dyDescent="0.35">
      <c r="B51" s="136" t="s">
        <v>66</v>
      </c>
      <c r="C51" s="222">
        <v>70</v>
      </c>
      <c r="D51" s="223">
        <v>74</v>
      </c>
      <c r="E51" s="223"/>
      <c r="F51" s="223"/>
      <c r="G51" s="223"/>
      <c r="H51" s="209"/>
      <c r="AB51" s="212" t="s">
        <v>372</v>
      </c>
      <c r="AC51" s="212" t="s">
        <v>373</v>
      </c>
      <c r="AD51" s="211" t="str">
        <f t="shared" si="0"/>
        <v>Kevin Edwards</v>
      </c>
    </row>
    <row r="52" spans="2:30" ht="25.2" customHeight="1" x14ac:dyDescent="0.35">
      <c r="B52" s="141" t="s">
        <v>67</v>
      </c>
      <c r="H52" s="145"/>
      <c r="AB52" s="212" t="s">
        <v>372</v>
      </c>
      <c r="AC52" s="212" t="s">
        <v>374</v>
      </c>
      <c r="AD52" s="211" t="str">
        <f t="shared" si="0"/>
        <v>Teresa Edwards</v>
      </c>
    </row>
    <row r="53" spans="2:30" ht="25.2" customHeight="1" x14ac:dyDescent="0.35">
      <c r="B53" s="142" t="s">
        <v>68</v>
      </c>
      <c r="H53" s="145"/>
      <c r="AB53" s="214" t="s">
        <v>375</v>
      </c>
      <c r="AC53" s="214" t="s">
        <v>255</v>
      </c>
      <c r="AD53" s="211" t="str">
        <f t="shared" si="0"/>
        <v>Paul Emmerson (63)</v>
      </c>
    </row>
    <row r="54" spans="2:30" ht="25.2" customHeight="1" x14ac:dyDescent="0.35">
      <c r="B54" s="122"/>
      <c r="C54" s="168"/>
      <c r="D54" s="168"/>
      <c r="E54" s="168"/>
      <c r="F54" s="168"/>
      <c r="G54" s="168"/>
      <c r="H54" s="145"/>
      <c r="AB54" s="212" t="s">
        <v>376</v>
      </c>
      <c r="AC54" s="212" t="s">
        <v>377</v>
      </c>
      <c r="AD54" s="211" t="str">
        <f t="shared" si="0"/>
        <v>Nick Engineerland</v>
      </c>
    </row>
    <row r="55" spans="2:30" ht="25.2" customHeight="1" x14ac:dyDescent="0.35">
      <c r="B55" s="143"/>
      <c r="C55" s="144"/>
      <c r="D55" s="144"/>
      <c r="E55" s="144"/>
      <c r="F55" s="144"/>
      <c r="G55" s="144"/>
      <c r="H55" s="145" t="s">
        <v>242</v>
      </c>
      <c r="AB55" s="212" t="s">
        <v>378</v>
      </c>
      <c r="AC55" s="212" t="s">
        <v>379</v>
      </c>
      <c r="AD55" s="211" t="str">
        <f t="shared" si="0"/>
        <v>Gene  Eschmann</v>
      </c>
    </row>
    <row r="56" spans="2:30" ht="25.2" customHeight="1" x14ac:dyDescent="0.35">
      <c r="AB56" s="212" t="s">
        <v>380</v>
      </c>
      <c r="AC56" s="212" t="s">
        <v>381</v>
      </c>
      <c r="AD56" s="211" t="str">
        <f t="shared" si="0"/>
        <v>Randy Evers</v>
      </c>
    </row>
    <row r="57" spans="2:30" ht="25.2" customHeight="1" x14ac:dyDescent="0.35">
      <c r="AB57" s="212" t="s">
        <v>380</v>
      </c>
      <c r="AC57" s="212" t="s">
        <v>382</v>
      </c>
      <c r="AD57" s="211" t="str">
        <f t="shared" si="0"/>
        <v>Carol Evers</v>
      </c>
    </row>
    <row r="58" spans="2:30" ht="25.2" customHeight="1" x14ac:dyDescent="0.35">
      <c r="AB58" s="212" t="s">
        <v>383</v>
      </c>
      <c r="AC58" s="212" t="s">
        <v>384</v>
      </c>
      <c r="AD58" s="211" t="str">
        <f t="shared" si="0"/>
        <v>Eugene W Ezzell, Jr</v>
      </c>
    </row>
    <row r="59" spans="2:30" ht="25.2" customHeight="1" x14ac:dyDescent="0.35">
      <c r="AB59" s="212" t="s">
        <v>385</v>
      </c>
      <c r="AC59" s="212" t="s">
        <v>386</v>
      </c>
      <c r="AD59" s="211" t="str">
        <f t="shared" si="0"/>
        <v>Craig Fairbrother</v>
      </c>
    </row>
    <row r="60" spans="2:30" ht="25.2" customHeight="1" x14ac:dyDescent="0.35">
      <c r="AB60" s="212" t="s">
        <v>387</v>
      </c>
      <c r="AC60" s="212" t="s">
        <v>388</v>
      </c>
      <c r="AD60" s="211" t="str">
        <f t="shared" si="0"/>
        <v>Cheryl Fairbrother - Gallan</v>
      </c>
    </row>
    <row r="61" spans="2:30" ht="25.2" customHeight="1" x14ac:dyDescent="0.35">
      <c r="AB61" s="212" t="s">
        <v>389</v>
      </c>
      <c r="AC61" s="212" t="s">
        <v>390</v>
      </c>
      <c r="AD61" s="211" t="str">
        <f t="shared" si="0"/>
        <v>John Y Finger</v>
      </c>
    </row>
    <row r="62" spans="2:30" ht="25.2" customHeight="1" x14ac:dyDescent="0.35">
      <c r="AB62" s="212" t="s">
        <v>391</v>
      </c>
      <c r="AC62" s="212" t="s">
        <v>268</v>
      </c>
      <c r="AD62" s="211" t="str">
        <f t="shared" si="0"/>
        <v>Scott Gagnon</v>
      </c>
    </row>
    <row r="63" spans="2:30" ht="25.2" customHeight="1" x14ac:dyDescent="0.35">
      <c r="AB63" s="214" t="s">
        <v>392</v>
      </c>
      <c r="AC63" s="214" t="s">
        <v>255</v>
      </c>
      <c r="AD63" s="211" t="str">
        <f t="shared" si="0"/>
        <v>Paul Giordano</v>
      </c>
    </row>
    <row r="64" spans="2:30" ht="25.2" customHeight="1" x14ac:dyDescent="0.35">
      <c r="AB64" s="214" t="s">
        <v>392</v>
      </c>
      <c r="AC64" s="214" t="s">
        <v>393</v>
      </c>
      <c r="AD64" s="211" t="str">
        <f t="shared" si="0"/>
        <v>Karen Giordano</v>
      </c>
    </row>
    <row r="65" spans="28:30" x14ac:dyDescent="0.35">
      <c r="AB65" s="212" t="s">
        <v>394</v>
      </c>
      <c r="AC65" s="212" t="s">
        <v>395</v>
      </c>
      <c r="AD65" s="211" t="str">
        <f t="shared" si="0"/>
        <v>Jack O. Gladfelter</v>
      </c>
    </row>
    <row r="66" spans="28:30" x14ac:dyDescent="0.35">
      <c r="AB66" s="212" t="s">
        <v>394</v>
      </c>
      <c r="AC66" s="212" t="s">
        <v>396</v>
      </c>
      <c r="AD66" s="211" t="str">
        <f t="shared" si="0"/>
        <v>Donna Gladfelter</v>
      </c>
    </row>
    <row r="67" spans="28:30" x14ac:dyDescent="0.35">
      <c r="AB67" s="212" t="s">
        <v>397</v>
      </c>
      <c r="AC67" s="212" t="s">
        <v>398</v>
      </c>
      <c r="AD67" s="211" t="str">
        <f t="shared" ref="AD67:AD130" si="1">AC67&amp;" "&amp;AB67</f>
        <v>Dave Graham</v>
      </c>
    </row>
    <row r="68" spans="28:30" x14ac:dyDescent="0.35">
      <c r="AB68" s="212" t="s">
        <v>399</v>
      </c>
      <c r="AC68" s="212" t="s">
        <v>400</v>
      </c>
      <c r="AD68" s="211" t="str">
        <f t="shared" si="1"/>
        <v>Michael Grajek</v>
      </c>
    </row>
    <row r="69" spans="28:30" x14ac:dyDescent="0.35">
      <c r="AB69" s="212" t="s">
        <v>401</v>
      </c>
      <c r="AC69" s="212" t="s">
        <v>402</v>
      </c>
      <c r="AD69" s="211" t="str">
        <f t="shared" si="1"/>
        <v>Cindy Grau</v>
      </c>
    </row>
    <row r="70" spans="28:30" x14ac:dyDescent="0.35">
      <c r="AB70" s="212" t="s">
        <v>401</v>
      </c>
      <c r="AC70" s="212" t="s">
        <v>403</v>
      </c>
      <c r="AD70" s="211" t="str">
        <f t="shared" si="1"/>
        <v>Robert (Rob) Grau</v>
      </c>
    </row>
    <row r="71" spans="28:30" x14ac:dyDescent="0.35">
      <c r="AB71" s="212" t="s">
        <v>404</v>
      </c>
      <c r="AC71" s="212" t="s">
        <v>282</v>
      </c>
      <c r="AD71" s="211" t="str">
        <f t="shared" si="1"/>
        <v>Richard Gray</v>
      </c>
    </row>
    <row r="72" spans="28:30" x14ac:dyDescent="0.35">
      <c r="AB72" s="212" t="s">
        <v>405</v>
      </c>
      <c r="AC72" s="212" t="s">
        <v>406</v>
      </c>
      <c r="AD72" s="211" t="str">
        <f t="shared" si="1"/>
        <v>Gene Harshbarger</v>
      </c>
    </row>
    <row r="73" spans="28:30" x14ac:dyDescent="0.35">
      <c r="AB73" s="212" t="s">
        <v>407</v>
      </c>
      <c r="AC73" s="212" t="s">
        <v>334</v>
      </c>
      <c r="AD73" s="211" t="str">
        <f t="shared" si="1"/>
        <v>Robert Hoffman</v>
      </c>
    </row>
    <row r="74" spans="28:30" x14ac:dyDescent="0.35">
      <c r="AB74" s="212" t="s">
        <v>407</v>
      </c>
      <c r="AC74" s="212" t="s">
        <v>408</v>
      </c>
      <c r="AD74" s="211" t="str">
        <f t="shared" si="1"/>
        <v>Darlene Hoffman</v>
      </c>
    </row>
    <row r="75" spans="28:30" x14ac:dyDescent="0.35">
      <c r="AB75" s="212" t="s">
        <v>409</v>
      </c>
      <c r="AC75" s="212" t="s">
        <v>410</v>
      </c>
      <c r="AD75" s="211" t="str">
        <f t="shared" si="1"/>
        <v>John (Jay) Horn</v>
      </c>
    </row>
    <row r="76" spans="28:30" x14ac:dyDescent="0.35">
      <c r="AB76" s="214" t="s">
        <v>409</v>
      </c>
      <c r="AC76" s="214" t="s">
        <v>411</v>
      </c>
      <c r="AD76" s="211" t="str">
        <f t="shared" si="1"/>
        <v>M  Richard Horn</v>
      </c>
    </row>
    <row r="77" spans="28:30" x14ac:dyDescent="0.35">
      <c r="AB77" s="214" t="s">
        <v>409</v>
      </c>
      <c r="AC77" s="214" t="s">
        <v>412</v>
      </c>
      <c r="AD77" s="211" t="str">
        <f t="shared" si="1"/>
        <v>Kate Horn</v>
      </c>
    </row>
    <row r="78" spans="28:30" x14ac:dyDescent="0.35">
      <c r="AB78" s="212" t="s">
        <v>413</v>
      </c>
      <c r="AC78" s="212" t="s">
        <v>414</v>
      </c>
      <c r="AD78" s="211" t="str">
        <f t="shared" si="1"/>
        <v>Anita Hussey</v>
      </c>
    </row>
    <row r="79" spans="28:30" x14ac:dyDescent="0.35">
      <c r="AB79" s="212" t="s">
        <v>415</v>
      </c>
      <c r="AC79" s="212" t="s">
        <v>416</v>
      </c>
      <c r="AD79" s="211" t="str">
        <f t="shared" si="1"/>
        <v>Diana Hutchinson</v>
      </c>
    </row>
    <row r="80" spans="28:30" x14ac:dyDescent="0.35">
      <c r="AB80" s="212" t="s">
        <v>415</v>
      </c>
      <c r="AC80" s="212" t="s">
        <v>417</v>
      </c>
      <c r="AD80" s="211" t="str">
        <f t="shared" si="1"/>
        <v>Tom Hutchinson</v>
      </c>
    </row>
    <row r="81" spans="28:30" x14ac:dyDescent="0.35">
      <c r="AB81" s="212" t="s">
        <v>418</v>
      </c>
      <c r="AC81" s="212" t="s">
        <v>419</v>
      </c>
      <c r="AD81" s="211" t="str">
        <f t="shared" si="1"/>
        <v>Gary Hyman</v>
      </c>
    </row>
    <row r="82" spans="28:30" x14ac:dyDescent="0.35">
      <c r="AB82" s="212" t="s">
        <v>420</v>
      </c>
      <c r="AC82" s="212" t="s">
        <v>421</v>
      </c>
      <c r="AD82" s="211" t="str">
        <f t="shared" si="1"/>
        <v>James Jatko</v>
      </c>
    </row>
    <row r="83" spans="28:30" x14ac:dyDescent="0.35">
      <c r="AB83" s="212" t="s">
        <v>422</v>
      </c>
      <c r="AC83" s="212" t="s">
        <v>423</v>
      </c>
      <c r="AD83" s="211" t="str">
        <f t="shared" si="1"/>
        <v>Evan Jennings</v>
      </c>
    </row>
    <row r="84" spans="28:30" x14ac:dyDescent="0.35">
      <c r="AB84" s="212" t="s">
        <v>424</v>
      </c>
      <c r="AC84" s="212" t="s">
        <v>425</v>
      </c>
      <c r="AD84" s="211" t="str">
        <f t="shared" si="1"/>
        <v>Lester Jessup</v>
      </c>
    </row>
    <row r="85" spans="28:30" x14ac:dyDescent="0.35">
      <c r="AB85" s="212" t="s">
        <v>424</v>
      </c>
      <c r="AC85" s="212" t="s">
        <v>426</v>
      </c>
      <c r="AD85" s="211" t="str">
        <f t="shared" si="1"/>
        <v>Cornelia Jessup</v>
      </c>
    </row>
    <row r="86" spans="28:30" x14ac:dyDescent="0.35">
      <c r="AB86" s="212" t="s">
        <v>427</v>
      </c>
      <c r="AC86" s="212" t="s">
        <v>428</v>
      </c>
      <c r="AD86" s="211" t="str">
        <f t="shared" si="1"/>
        <v>Reid C Johnson</v>
      </c>
    </row>
    <row r="87" spans="28:30" x14ac:dyDescent="0.35">
      <c r="AB87" s="212" t="s">
        <v>427</v>
      </c>
      <c r="AC87" s="212" t="s">
        <v>429</v>
      </c>
      <c r="AD87" s="211" t="str">
        <f t="shared" si="1"/>
        <v>Jack Johnson</v>
      </c>
    </row>
    <row r="88" spans="28:30" x14ac:dyDescent="0.35">
      <c r="AB88" s="212" t="s">
        <v>430</v>
      </c>
      <c r="AC88" s="212" t="s">
        <v>295</v>
      </c>
      <c r="AD88" s="211" t="str">
        <f t="shared" si="1"/>
        <v>David Johnson - Mitchell</v>
      </c>
    </row>
    <row r="89" spans="28:30" x14ac:dyDescent="0.35">
      <c r="AB89" s="212" t="s">
        <v>431</v>
      </c>
      <c r="AC89" s="212" t="s">
        <v>432</v>
      </c>
      <c r="AD89" s="211" t="str">
        <f t="shared" si="1"/>
        <v>Greg Johnston</v>
      </c>
    </row>
    <row r="90" spans="28:30" x14ac:dyDescent="0.35">
      <c r="AB90" s="212" t="s">
        <v>431</v>
      </c>
      <c r="AC90" s="212" t="s">
        <v>433</v>
      </c>
      <c r="AD90" s="211" t="str">
        <f t="shared" si="1"/>
        <v>Joseph (17) Johnston</v>
      </c>
    </row>
    <row r="91" spans="28:30" x14ac:dyDescent="0.35">
      <c r="AB91" s="212" t="s">
        <v>431</v>
      </c>
      <c r="AC91" s="212" t="s">
        <v>434</v>
      </c>
      <c r="AD91" s="211" t="str">
        <f t="shared" si="1"/>
        <v>Joshua (14) Johnston</v>
      </c>
    </row>
    <row r="92" spans="28:30" x14ac:dyDescent="0.35">
      <c r="AB92" s="212" t="s">
        <v>431</v>
      </c>
      <c r="AC92" s="212" t="s">
        <v>435</v>
      </c>
      <c r="AD92" s="211" t="str">
        <f t="shared" si="1"/>
        <v>Marnai Johnston</v>
      </c>
    </row>
    <row r="93" spans="28:30" x14ac:dyDescent="0.35">
      <c r="AB93" s="212" t="s">
        <v>436</v>
      </c>
      <c r="AC93" s="212" t="s">
        <v>437</v>
      </c>
      <c r="AD93" s="211" t="str">
        <f t="shared" si="1"/>
        <v>Wayne Jones</v>
      </c>
    </row>
    <row r="94" spans="28:30" x14ac:dyDescent="0.35">
      <c r="AB94" s="212" t="s">
        <v>438</v>
      </c>
      <c r="AC94" s="212" t="s">
        <v>439</v>
      </c>
      <c r="AD94" s="211" t="str">
        <f t="shared" si="1"/>
        <v>Vivian Joyner</v>
      </c>
    </row>
    <row r="95" spans="28:30" x14ac:dyDescent="0.35">
      <c r="AB95" s="212" t="s">
        <v>440</v>
      </c>
      <c r="AC95" s="212" t="s">
        <v>334</v>
      </c>
      <c r="AD95" s="211" t="str">
        <f t="shared" si="1"/>
        <v>Robert Kaplan</v>
      </c>
    </row>
    <row r="96" spans="28:30" x14ac:dyDescent="0.35">
      <c r="AB96" s="212" t="s">
        <v>441</v>
      </c>
      <c r="AC96" s="212" t="s">
        <v>442</v>
      </c>
      <c r="AD96" s="211" t="str">
        <f t="shared" si="1"/>
        <v>Mike Kearse</v>
      </c>
    </row>
    <row r="97" spans="28:30" x14ac:dyDescent="0.35">
      <c r="AB97" s="212" t="s">
        <v>443</v>
      </c>
      <c r="AC97" s="212" t="s">
        <v>444</v>
      </c>
      <c r="AD97" s="211" t="str">
        <f t="shared" si="1"/>
        <v>William Kincheloe</v>
      </c>
    </row>
    <row r="98" spans="28:30" x14ac:dyDescent="0.35">
      <c r="AB98" s="212" t="s">
        <v>445</v>
      </c>
      <c r="AC98" s="212" t="s">
        <v>446</v>
      </c>
      <c r="AD98" s="211" t="str">
        <f t="shared" si="1"/>
        <v>Linda Koss</v>
      </c>
    </row>
    <row r="99" spans="28:30" x14ac:dyDescent="0.35">
      <c r="AB99" s="212" t="s">
        <v>445</v>
      </c>
      <c r="AC99" s="212" t="s">
        <v>447</v>
      </c>
      <c r="AD99" s="211" t="str">
        <f t="shared" si="1"/>
        <v>Roger A Koss</v>
      </c>
    </row>
    <row r="100" spans="28:30" x14ac:dyDescent="0.35">
      <c r="AB100" s="212" t="s">
        <v>448</v>
      </c>
      <c r="AC100" s="212" t="s">
        <v>449</v>
      </c>
      <c r="AD100" s="211" t="str">
        <f t="shared" si="1"/>
        <v>Art Kotz</v>
      </c>
    </row>
    <row r="101" spans="28:30" x14ac:dyDescent="0.35">
      <c r="AB101" s="214" t="s">
        <v>450</v>
      </c>
      <c r="AC101" s="214" t="s">
        <v>451</v>
      </c>
      <c r="AD101" s="211" t="str">
        <f t="shared" si="1"/>
        <v>Thomas Kreuzinger</v>
      </c>
    </row>
    <row r="102" spans="28:30" x14ac:dyDescent="0.35">
      <c r="AB102" s="212" t="s">
        <v>452</v>
      </c>
      <c r="AC102" s="212" t="s">
        <v>453</v>
      </c>
      <c r="AD102" s="211" t="str">
        <f t="shared" si="1"/>
        <v>Calvin Kuttner 16</v>
      </c>
    </row>
    <row r="103" spans="28:30" x14ac:dyDescent="0.35">
      <c r="AB103" s="212" t="s">
        <v>454</v>
      </c>
      <c r="AC103" s="212" t="s">
        <v>455</v>
      </c>
      <c r="AD103" s="211" t="str">
        <f t="shared" si="1"/>
        <v>M Gray Lackey</v>
      </c>
    </row>
    <row r="104" spans="28:30" x14ac:dyDescent="0.35">
      <c r="AB104" s="212" t="s">
        <v>454</v>
      </c>
      <c r="AC104" s="212" t="s">
        <v>456</v>
      </c>
      <c r="AD104" s="211" t="str">
        <f t="shared" si="1"/>
        <v>Mack E Lackey</v>
      </c>
    </row>
    <row r="105" spans="28:30" x14ac:dyDescent="0.35">
      <c r="AB105" s="212" t="s">
        <v>457</v>
      </c>
      <c r="AC105" s="212" t="s">
        <v>458</v>
      </c>
      <c r="AD105" s="211" t="str">
        <f t="shared" si="1"/>
        <v>Richard T Lasater</v>
      </c>
    </row>
    <row r="106" spans="28:30" x14ac:dyDescent="0.35">
      <c r="AB106" s="212" t="s">
        <v>459</v>
      </c>
      <c r="AC106" s="212" t="s">
        <v>460</v>
      </c>
      <c r="AD106" s="211" t="str">
        <f t="shared" si="1"/>
        <v>David D. Lathrop</v>
      </c>
    </row>
    <row r="107" spans="28:30" x14ac:dyDescent="0.35">
      <c r="AB107" s="212" t="s">
        <v>461</v>
      </c>
      <c r="AC107" s="212" t="s">
        <v>462</v>
      </c>
      <c r="AD107" s="211" t="str">
        <f t="shared" si="1"/>
        <v>Matt Lindenmuth</v>
      </c>
    </row>
    <row r="108" spans="28:30" x14ac:dyDescent="0.35">
      <c r="AB108" s="212" t="s">
        <v>463</v>
      </c>
      <c r="AC108" s="212" t="s">
        <v>464</v>
      </c>
      <c r="AD108" s="211" t="str">
        <f t="shared" si="1"/>
        <v>Leon T Lucas</v>
      </c>
    </row>
    <row r="109" spans="28:30" x14ac:dyDescent="0.35">
      <c r="AB109" s="212" t="s">
        <v>465</v>
      </c>
      <c r="AC109" s="212" t="s">
        <v>466</v>
      </c>
      <c r="AD109" s="211" t="str">
        <f t="shared" si="1"/>
        <v>Michael S MacLean</v>
      </c>
    </row>
    <row r="110" spans="28:30" x14ac:dyDescent="0.35">
      <c r="AB110" s="212" t="s">
        <v>465</v>
      </c>
      <c r="AC110" s="212" t="s">
        <v>467</v>
      </c>
      <c r="AD110" s="211" t="str">
        <f t="shared" si="1"/>
        <v>Emma (2) MacLean</v>
      </c>
    </row>
    <row r="111" spans="28:30" x14ac:dyDescent="0.35">
      <c r="AB111" s="212" t="s">
        <v>465</v>
      </c>
      <c r="AC111" s="212" t="s">
        <v>468</v>
      </c>
      <c r="AD111" s="211" t="str">
        <f t="shared" si="1"/>
        <v>Lindsay (4) MacLean</v>
      </c>
    </row>
    <row r="112" spans="28:30" x14ac:dyDescent="0.35">
      <c r="AB112" s="212" t="s">
        <v>465</v>
      </c>
      <c r="AC112" s="212" t="s">
        <v>469</v>
      </c>
      <c r="AD112" s="211" t="str">
        <f t="shared" si="1"/>
        <v>Amy MacLean</v>
      </c>
    </row>
    <row r="113" spans="28:30" x14ac:dyDescent="0.35">
      <c r="AB113" s="212" t="s">
        <v>470</v>
      </c>
      <c r="AC113" s="212" t="s">
        <v>471</v>
      </c>
      <c r="AD113" s="211" t="str">
        <f t="shared" si="1"/>
        <v>Jonathan D. Macy</v>
      </c>
    </row>
    <row r="114" spans="28:30" x14ac:dyDescent="0.35">
      <c r="AB114" s="212" t="s">
        <v>472</v>
      </c>
      <c r="AC114" s="212" t="s">
        <v>473</v>
      </c>
      <c r="AD114" s="211" t="str">
        <f t="shared" si="1"/>
        <v>Robert P Majors, Jr</v>
      </c>
    </row>
    <row r="115" spans="28:30" x14ac:dyDescent="0.35">
      <c r="AB115" s="212" t="s">
        <v>474</v>
      </c>
      <c r="AC115" s="212" t="s">
        <v>475</v>
      </c>
      <c r="AD115" s="211" t="str">
        <f t="shared" si="1"/>
        <v>James W Mangum</v>
      </c>
    </row>
    <row r="116" spans="28:30" x14ac:dyDescent="0.35">
      <c r="AB116" s="212" t="s">
        <v>476</v>
      </c>
      <c r="AC116" s="212" t="s">
        <v>273</v>
      </c>
      <c r="AD116" s="211" t="str">
        <f t="shared" si="1"/>
        <v>John Manhard</v>
      </c>
    </row>
    <row r="117" spans="28:30" x14ac:dyDescent="0.35">
      <c r="AB117" s="212" t="s">
        <v>477</v>
      </c>
      <c r="AC117" s="212" t="s">
        <v>478</v>
      </c>
      <c r="AD117" s="211" t="str">
        <f t="shared" si="1"/>
        <v>Felix Markham</v>
      </c>
    </row>
    <row r="118" spans="28:30" x14ac:dyDescent="0.35">
      <c r="AB118" s="212" t="s">
        <v>479</v>
      </c>
      <c r="AC118" s="212" t="s">
        <v>480</v>
      </c>
      <c r="AD118" s="211" t="str">
        <f t="shared" si="1"/>
        <v>Kenneth Marks</v>
      </c>
    </row>
    <row r="119" spans="28:30" x14ac:dyDescent="0.35">
      <c r="AB119" s="212" t="s">
        <v>481</v>
      </c>
      <c r="AC119" s="212" t="s">
        <v>482</v>
      </c>
      <c r="AD119" s="211" t="str">
        <f t="shared" si="1"/>
        <v>Donald Marshall</v>
      </c>
    </row>
    <row r="120" spans="28:30" x14ac:dyDescent="0.35">
      <c r="AB120" s="214" t="s">
        <v>483</v>
      </c>
      <c r="AC120" s="214" t="s">
        <v>484</v>
      </c>
      <c r="AD120" s="211" t="str">
        <f t="shared" si="1"/>
        <v>Logan Martin</v>
      </c>
    </row>
    <row r="121" spans="28:30" x14ac:dyDescent="0.35">
      <c r="AB121" s="212" t="s">
        <v>485</v>
      </c>
      <c r="AC121" s="212" t="s">
        <v>486</v>
      </c>
      <c r="AD121" s="211" t="str">
        <f t="shared" si="1"/>
        <v>Alan Mattson, Jr.</v>
      </c>
    </row>
    <row r="122" spans="28:30" x14ac:dyDescent="0.35">
      <c r="AB122" s="212" t="s">
        <v>487</v>
      </c>
      <c r="AC122" s="212" t="s">
        <v>268</v>
      </c>
      <c r="AD122" s="211" t="str">
        <f t="shared" si="1"/>
        <v>Scott McElwaine</v>
      </c>
    </row>
    <row r="123" spans="28:30" x14ac:dyDescent="0.35">
      <c r="AB123" s="212" t="s">
        <v>488</v>
      </c>
      <c r="AC123" s="212" t="s">
        <v>451</v>
      </c>
      <c r="AD123" s="211" t="str">
        <f t="shared" si="1"/>
        <v>Thomas McGraw</v>
      </c>
    </row>
    <row r="124" spans="28:30" x14ac:dyDescent="0.35">
      <c r="AB124" s="212" t="s">
        <v>489</v>
      </c>
      <c r="AC124" s="212" t="s">
        <v>400</v>
      </c>
      <c r="AD124" s="211" t="str">
        <f t="shared" si="1"/>
        <v>Michael McKinney</v>
      </c>
    </row>
    <row r="125" spans="28:30" x14ac:dyDescent="0.35">
      <c r="AB125" s="212" t="s">
        <v>490</v>
      </c>
      <c r="AC125" s="212" t="s">
        <v>491</v>
      </c>
      <c r="AD125" s="211" t="str">
        <f t="shared" si="1"/>
        <v>James B Meade</v>
      </c>
    </row>
    <row r="126" spans="28:30" x14ac:dyDescent="0.35">
      <c r="AB126" s="214" t="s">
        <v>492</v>
      </c>
      <c r="AC126" s="214" t="s">
        <v>493</v>
      </c>
      <c r="AD126" s="211" t="str">
        <f t="shared" si="1"/>
        <v>Jessica Meredith</v>
      </c>
    </row>
    <row r="127" spans="28:30" x14ac:dyDescent="0.35">
      <c r="AB127" s="214" t="s">
        <v>492</v>
      </c>
      <c r="AC127" s="214" t="s">
        <v>494</v>
      </c>
      <c r="AD127" s="211" t="str">
        <f t="shared" si="1"/>
        <v>Russ Meredith</v>
      </c>
    </row>
    <row r="128" spans="28:30" x14ac:dyDescent="0.35">
      <c r="AB128" s="212" t="s">
        <v>495</v>
      </c>
      <c r="AC128" s="212" t="s">
        <v>496</v>
      </c>
      <c r="AD128" s="211" t="str">
        <f t="shared" si="1"/>
        <v>Brenda Middour</v>
      </c>
    </row>
    <row r="129" spans="28:30" x14ac:dyDescent="0.35">
      <c r="AB129" s="212" t="s">
        <v>497</v>
      </c>
      <c r="AC129" s="212" t="s">
        <v>498</v>
      </c>
      <c r="AD129" s="211" t="str">
        <f t="shared" si="1"/>
        <v>Robert C Middour, Jr</v>
      </c>
    </row>
    <row r="130" spans="28:30" x14ac:dyDescent="0.35">
      <c r="AB130" s="212" t="s">
        <v>499</v>
      </c>
      <c r="AC130" s="212" t="s">
        <v>500</v>
      </c>
      <c r="AD130" s="211" t="str">
        <f t="shared" si="1"/>
        <v>Joe Mills</v>
      </c>
    </row>
    <row r="131" spans="28:30" x14ac:dyDescent="0.35">
      <c r="AB131" s="212" t="s">
        <v>499</v>
      </c>
      <c r="AC131" s="212" t="s">
        <v>501</v>
      </c>
      <c r="AD131" s="211" t="str">
        <f t="shared" ref="AD131:AD194" si="2">AC131&amp;" "&amp;AB131</f>
        <v>Vickie Mills</v>
      </c>
    </row>
    <row r="132" spans="28:30" x14ac:dyDescent="0.35">
      <c r="AB132" s="212" t="s">
        <v>502</v>
      </c>
      <c r="AC132" s="212" t="s">
        <v>503</v>
      </c>
      <c r="AD132" s="211" t="str">
        <f t="shared" si="2"/>
        <v>Charles J Moody III</v>
      </c>
    </row>
    <row r="133" spans="28:30" x14ac:dyDescent="0.35">
      <c r="AB133" s="212" t="s">
        <v>504</v>
      </c>
      <c r="AC133" s="212" t="s">
        <v>505</v>
      </c>
      <c r="AD133" s="211" t="str">
        <f t="shared" si="2"/>
        <v>John F Morck</v>
      </c>
    </row>
    <row r="134" spans="28:30" x14ac:dyDescent="0.35">
      <c r="AB134" s="212" t="s">
        <v>504</v>
      </c>
      <c r="AC134" s="212" t="s">
        <v>506</v>
      </c>
      <c r="AD134" s="211" t="str">
        <f t="shared" si="2"/>
        <v>Debbie Morck</v>
      </c>
    </row>
    <row r="135" spans="28:30" x14ac:dyDescent="0.35">
      <c r="AB135" s="212" t="s">
        <v>507</v>
      </c>
      <c r="AC135" s="212" t="s">
        <v>508</v>
      </c>
      <c r="AD135" s="211" t="str">
        <f t="shared" si="2"/>
        <v>Robert R Morrison</v>
      </c>
    </row>
    <row r="136" spans="28:30" x14ac:dyDescent="0.35">
      <c r="AB136" s="212" t="s">
        <v>509</v>
      </c>
      <c r="AC136" s="212" t="s">
        <v>510</v>
      </c>
      <c r="AD136" s="211" t="str">
        <f t="shared" si="2"/>
        <v>Pam Muller</v>
      </c>
    </row>
    <row r="137" spans="28:30" x14ac:dyDescent="0.35">
      <c r="AB137" s="214" t="s">
        <v>511</v>
      </c>
      <c r="AC137" s="214" t="s">
        <v>512</v>
      </c>
      <c r="AD137" s="211" t="str">
        <f t="shared" si="2"/>
        <v>Joseph Naismith</v>
      </c>
    </row>
    <row r="138" spans="28:30" x14ac:dyDescent="0.35">
      <c r="AB138" s="212" t="s">
        <v>513</v>
      </c>
      <c r="AC138" s="212" t="s">
        <v>514</v>
      </c>
      <c r="AD138" s="211" t="str">
        <f t="shared" si="2"/>
        <v>Walter R. (Bob) Newton</v>
      </c>
    </row>
    <row r="139" spans="28:30" x14ac:dyDescent="0.35">
      <c r="AB139" s="212" t="s">
        <v>515</v>
      </c>
      <c r="AC139" s="212" t="s">
        <v>516</v>
      </c>
      <c r="AD139" s="211" t="str">
        <f t="shared" si="2"/>
        <v>Ralph W Northcutt</v>
      </c>
    </row>
    <row r="140" spans="28:30" x14ac:dyDescent="0.35">
      <c r="AB140" s="212" t="s">
        <v>517</v>
      </c>
      <c r="AC140" s="212" t="s">
        <v>518</v>
      </c>
      <c r="AD140" s="211" t="str">
        <f t="shared" si="2"/>
        <v>Dan Oberklein</v>
      </c>
    </row>
    <row r="141" spans="28:30" x14ac:dyDescent="0.35">
      <c r="AB141" s="212" t="s">
        <v>519</v>
      </c>
      <c r="AC141" s="212" t="s">
        <v>520</v>
      </c>
      <c r="AD141" s="211" t="str">
        <f t="shared" si="2"/>
        <v>Kyle Obermiller</v>
      </c>
    </row>
    <row r="142" spans="28:30" x14ac:dyDescent="0.35">
      <c r="AB142" s="212" t="s">
        <v>521</v>
      </c>
      <c r="AC142" s="212" t="s">
        <v>280</v>
      </c>
      <c r="AD142" s="211" t="str">
        <f t="shared" si="2"/>
        <v>Dennis Olsen</v>
      </c>
    </row>
    <row r="143" spans="28:30" x14ac:dyDescent="0.35">
      <c r="AB143" s="212" t="s">
        <v>521</v>
      </c>
      <c r="AC143" s="212" t="s">
        <v>522</v>
      </c>
      <c r="AD143" s="211" t="str">
        <f t="shared" si="2"/>
        <v>Marian Olsen</v>
      </c>
    </row>
    <row r="144" spans="28:30" x14ac:dyDescent="0.35">
      <c r="AB144" s="214" t="s">
        <v>523</v>
      </c>
      <c r="AC144" s="214" t="s">
        <v>524</v>
      </c>
      <c r="AD144" s="211" t="str">
        <f t="shared" si="2"/>
        <v>Nicholas Pace</v>
      </c>
    </row>
    <row r="145" spans="28:30" x14ac:dyDescent="0.35">
      <c r="AB145" s="212" t="s">
        <v>525</v>
      </c>
      <c r="AC145" s="212" t="s">
        <v>382</v>
      </c>
      <c r="AD145" s="211" t="str">
        <f t="shared" si="2"/>
        <v>Carol Parker</v>
      </c>
    </row>
    <row r="146" spans="28:30" x14ac:dyDescent="0.35">
      <c r="AB146" s="212" t="s">
        <v>526</v>
      </c>
      <c r="AC146" s="212" t="s">
        <v>527</v>
      </c>
      <c r="AD146" s="211" t="str">
        <f t="shared" si="2"/>
        <v>Davette Pate (Whitlock)</v>
      </c>
    </row>
    <row r="147" spans="28:30" x14ac:dyDescent="0.35">
      <c r="AB147" s="212" t="s">
        <v>526</v>
      </c>
      <c r="AC147" s="212" t="s">
        <v>528</v>
      </c>
      <c r="AD147" s="211" t="str">
        <f t="shared" si="2"/>
        <v>Elle (18) Pate (Whitlock)</v>
      </c>
    </row>
    <row r="148" spans="28:30" x14ac:dyDescent="0.35">
      <c r="AB148" s="212" t="s">
        <v>529</v>
      </c>
      <c r="AC148" s="212" t="s">
        <v>530</v>
      </c>
      <c r="AD148" s="211" t="str">
        <f t="shared" si="2"/>
        <v>Joey Pate(26)</v>
      </c>
    </row>
    <row r="149" spans="28:30" x14ac:dyDescent="0.35">
      <c r="AB149" s="212" t="s">
        <v>531</v>
      </c>
      <c r="AC149" s="212" t="s">
        <v>268</v>
      </c>
      <c r="AD149" s="211" t="str">
        <f t="shared" si="2"/>
        <v>Scott Payne</v>
      </c>
    </row>
    <row r="150" spans="28:30" x14ac:dyDescent="0.35">
      <c r="AB150" s="212" t="s">
        <v>532</v>
      </c>
      <c r="AC150" s="212" t="s">
        <v>533</v>
      </c>
      <c r="AD150" s="211" t="str">
        <f t="shared" si="2"/>
        <v>Stephen G Peterson, Jr</v>
      </c>
    </row>
    <row r="151" spans="28:30" x14ac:dyDescent="0.35">
      <c r="AB151" s="212" t="s">
        <v>534</v>
      </c>
      <c r="AC151" s="212" t="s">
        <v>535</v>
      </c>
      <c r="AD151" s="211" t="str">
        <f t="shared" si="2"/>
        <v>Jeffrey Portzer</v>
      </c>
    </row>
    <row r="152" spans="28:30" x14ac:dyDescent="0.35">
      <c r="AB152" s="212" t="s">
        <v>536</v>
      </c>
      <c r="AC152" s="212" t="s">
        <v>537</v>
      </c>
      <c r="AD152" s="211" t="str">
        <f t="shared" si="2"/>
        <v>Janel Portzet (Thomas)</v>
      </c>
    </row>
    <row r="153" spans="28:30" x14ac:dyDescent="0.35">
      <c r="AB153" s="212" t="s">
        <v>538</v>
      </c>
      <c r="AC153" s="212" t="s">
        <v>539</v>
      </c>
      <c r="AD153" s="211" t="str">
        <f t="shared" si="2"/>
        <v>James A Reagan, III</v>
      </c>
    </row>
    <row r="154" spans="28:30" x14ac:dyDescent="0.35">
      <c r="AB154" s="212" t="s">
        <v>540</v>
      </c>
      <c r="AC154" s="212" t="s">
        <v>371</v>
      </c>
      <c r="AD154" s="211" t="str">
        <f t="shared" si="2"/>
        <v>Ted Richman</v>
      </c>
    </row>
    <row r="155" spans="28:30" x14ac:dyDescent="0.35">
      <c r="AB155" s="212" t="s">
        <v>541</v>
      </c>
      <c r="AC155" s="212" t="s">
        <v>542</v>
      </c>
      <c r="AD155" s="211" t="str">
        <f t="shared" si="2"/>
        <v>Galen Robertson</v>
      </c>
    </row>
    <row r="156" spans="28:30" x14ac:dyDescent="0.35">
      <c r="AB156" s="212" t="s">
        <v>543</v>
      </c>
      <c r="AC156" s="212" t="s">
        <v>295</v>
      </c>
      <c r="AD156" s="211" t="str">
        <f t="shared" si="2"/>
        <v>David Robinson</v>
      </c>
    </row>
    <row r="157" spans="28:30" x14ac:dyDescent="0.35">
      <c r="AB157" s="212" t="s">
        <v>544</v>
      </c>
      <c r="AC157" s="212" t="s">
        <v>382</v>
      </c>
      <c r="AD157" s="211" t="str">
        <f t="shared" si="2"/>
        <v>Carol Root</v>
      </c>
    </row>
    <row r="158" spans="28:30" x14ac:dyDescent="0.35">
      <c r="AB158" s="212" t="s">
        <v>545</v>
      </c>
      <c r="AC158" s="212" t="s">
        <v>546</v>
      </c>
      <c r="AD158" s="211" t="str">
        <f t="shared" si="2"/>
        <v>Eleanor Rosenbaum</v>
      </c>
    </row>
    <row r="159" spans="28:30" x14ac:dyDescent="0.35">
      <c r="AB159" s="214" t="s">
        <v>547</v>
      </c>
      <c r="AC159" s="214" t="s">
        <v>548</v>
      </c>
      <c r="AD159" s="211" t="str">
        <f t="shared" si="2"/>
        <v>Tom (67) Roth (67)</v>
      </c>
    </row>
    <row r="160" spans="28:30" x14ac:dyDescent="0.35">
      <c r="AB160" s="212" t="s">
        <v>549</v>
      </c>
      <c r="AC160" s="212" t="s">
        <v>334</v>
      </c>
      <c r="AD160" s="211" t="str">
        <f t="shared" si="2"/>
        <v>Robert Roule</v>
      </c>
    </row>
    <row r="161" spans="28:30" x14ac:dyDescent="0.35">
      <c r="AB161" s="212" t="s">
        <v>549</v>
      </c>
      <c r="AC161" s="212" t="s">
        <v>550</v>
      </c>
      <c r="AD161" s="211" t="str">
        <f t="shared" si="2"/>
        <v>Barbara Roule</v>
      </c>
    </row>
    <row r="162" spans="28:30" x14ac:dyDescent="0.35">
      <c r="AB162" s="212" t="s">
        <v>551</v>
      </c>
      <c r="AC162" s="212" t="s">
        <v>552</v>
      </c>
      <c r="AD162" s="211" t="str">
        <f t="shared" si="2"/>
        <v>Wes Royal</v>
      </c>
    </row>
    <row r="163" spans="28:30" x14ac:dyDescent="0.35">
      <c r="AB163" s="212" t="s">
        <v>551</v>
      </c>
      <c r="AC163" s="212" t="s">
        <v>553</v>
      </c>
      <c r="AD163" s="211" t="str">
        <f t="shared" si="2"/>
        <v>Elizabeth Royal</v>
      </c>
    </row>
    <row r="164" spans="28:30" x14ac:dyDescent="0.35">
      <c r="AB164" s="212" t="s">
        <v>554</v>
      </c>
      <c r="AC164" s="212" t="s">
        <v>555</v>
      </c>
      <c r="AD164" s="211" t="str">
        <f t="shared" si="2"/>
        <v>Bill Rueckert</v>
      </c>
    </row>
    <row r="165" spans="28:30" x14ac:dyDescent="0.35">
      <c r="AB165" s="212" t="s">
        <v>556</v>
      </c>
      <c r="AC165" s="212" t="s">
        <v>557</v>
      </c>
      <c r="AD165" s="211" t="str">
        <f t="shared" si="2"/>
        <v>Will Sadler</v>
      </c>
    </row>
    <row r="166" spans="28:30" x14ac:dyDescent="0.35">
      <c r="AB166" s="212" t="s">
        <v>558</v>
      </c>
      <c r="AC166" s="212" t="s">
        <v>559</v>
      </c>
      <c r="AD166" s="211" t="str">
        <f t="shared" si="2"/>
        <v>Daniel Saltsgaver (18)</v>
      </c>
    </row>
    <row r="167" spans="28:30" x14ac:dyDescent="0.35">
      <c r="AB167" s="212" t="s">
        <v>560</v>
      </c>
      <c r="AC167" s="212" t="s">
        <v>377</v>
      </c>
      <c r="AD167" s="211" t="str">
        <f t="shared" si="2"/>
        <v>Nick Saltsgaver (21)</v>
      </c>
    </row>
    <row r="168" spans="28:30" x14ac:dyDescent="0.35">
      <c r="AB168" s="212" t="s">
        <v>561</v>
      </c>
      <c r="AC168" s="212" t="s">
        <v>559</v>
      </c>
      <c r="AD168" s="211" t="str">
        <f t="shared" si="2"/>
        <v>Daniel Seymour</v>
      </c>
    </row>
    <row r="169" spans="28:30" x14ac:dyDescent="0.35">
      <c r="AB169" s="212" t="s">
        <v>561</v>
      </c>
      <c r="AC169" s="212" t="s">
        <v>562</v>
      </c>
      <c r="AD169" s="211" t="str">
        <f t="shared" si="2"/>
        <v>Kathy Seymour</v>
      </c>
    </row>
    <row r="170" spans="28:30" x14ac:dyDescent="0.35">
      <c r="AB170" s="212" t="s">
        <v>563</v>
      </c>
      <c r="AC170" s="212" t="s">
        <v>564</v>
      </c>
      <c r="AD170" s="211" t="str">
        <f t="shared" si="2"/>
        <v>Jule Shanklin</v>
      </c>
    </row>
    <row r="171" spans="28:30" x14ac:dyDescent="0.35">
      <c r="AB171" s="212" t="s">
        <v>565</v>
      </c>
      <c r="AC171" s="212" t="s">
        <v>566</v>
      </c>
      <c r="AD171" s="211" t="str">
        <f t="shared" si="2"/>
        <v>Aidam Shimpi</v>
      </c>
    </row>
    <row r="172" spans="28:30" x14ac:dyDescent="0.35">
      <c r="AB172" s="212" t="s">
        <v>567</v>
      </c>
      <c r="AC172" s="212" t="s">
        <v>568</v>
      </c>
      <c r="AD172" s="211" t="str">
        <f t="shared" si="2"/>
        <v>Brendan Siegl</v>
      </c>
    </row>
    <row r="173" spans="28:30" x14ac:dyDescent="0.35">
      <c r="AB173" s="212" t="s">
        <v>567</v>
      </c>
      <c r="AC173" s="212" t="s">
        <v>569</v>
      </c>
      <c r="AD173" s="211" t="str">
        <f t="shared" si="2"/>
        <v>Adelaide Siegl</v>
      </c>
    </row>
    <row r="174" spans="28:30" x14ac:dyDescent="0.35">
      <c r="AB174" s="212" t="s">
        <v>567</v>
      </c>
      <c r="AC174" s="212" t="s">
        <v>570</v>
      </c>
      <c r="AD174" s="211" t="str">
        <f t="shared" si="2"/>
        <v>Chris   Siegl</v>
      </c>
    </row>
    <row r="175" spans="28:30" x14ac:dyDescent="0.35">
      <c r="AB175" s="212" t="s">
        <v>571</v>
      </c>
      <c r="AC175" s="212" t="s">
        <v>572</v>
      </c>
      <c r="AD175" s="211" t="str">
        <f t="shared" si="2"/>
        <v>Joseph B Slaughter</v>
      </c>
    </row>
    <row r="176" spans="28:30" x14ac:dyDescent="0.35">
      <c r="AB176" s="212" t="s">
        <v>571</v>
      </c>
      <c r="AC176" s="212" t="s">
        <v>573</v>
      </c>
      <c r="AD176" s="211" t="str">
        <f t="shared" si="2"/>
        <v>Tammy Krause Slaughter</v>
      </c>
    </row>
    <row r="177" spans="28:30" x14ac:dyDescent="0.35">
      <c r="AB177" s="212" t="s">
        <v>574</v>
      </c>
      <c r="AC177" s="212" t="s">
        <v>575</v>
      </c>
      <c r="AD177" s="211" t="str">
        <f t="shared" si="2"/>
        <v>Pete Slugg</v>
      </c>
    </row>
    <row r="178" spans="28:30" x14ac:dyDescent="0.35">
      <c r="AB178" s="212" t="s">
        <v>576</v>
      </c>
      <c r="AC178" s="212" t="s">
        <v>577</v>
      </c>
      <c r="AD178" s="211" t="str">
        <f t="shared" si="2"/>
        <v>Scott T Smith</v>
      </c>
    </row>
    <row r="179" spans="28:30" x14ac:dyDescent="0.35">
      <c r="AB179" s="212" t="s">
        <v>578</v>
      </c>
      <c r="AC179" s="212" t="s">
        <v>295</v>
      </c>
      <c r="AD179" s="211" t="str">
        <f t="shared" si="2"/>
        <v>David Speight</v>
      </c>
    </row>
    <row r="180" spans="28:30" x14ac:dyDescent="0.35">
      <c r="AB180" s="212" t="s">
        <v>578</v>
      </c>
      <c r="AC180" s="212" t="s">
        <v>263</v>
      </c>
      <c r="AD180" s="211" t="str">
        <f t="shared" si="2"/>
        <v>Judy Speight</v>
      </c>
    </row>
    <row r="181" spans="28:30" x14ac:dyDescent="0.35">
      <c r="AB181" s="214" t="s">
        <v>579</v>
      </c>
      <c r="AC181" s="214" t="s">
        <v>255</v>
      </c>
      <c r="AD181" s="211" t="str">
        <f t="shared" si="2"/>
        <v>Paul Staller</v>
      </c>
    </row>
    <row r="182" spans="28:30" x14ac:dyDescent="0.35">
      <c r="AB182" s="212" t="s">
        <v>580</v>
      </c>
      <c r="AC182" s="212" t="s">
        <v>572</v>
      </c>
      <c r="AD182" s="211" t="str">
        <f t="shared" si="2"/>
        <v>Joseph B Stevens</v>
      </c>
    </row>
    <row r="183" spans="28:30" x14ac:dyDescent="0.35">
      <c r="AB183" s="212" t="s">
        <v>581</v>
      </c>
      <c r="AC183" s="212" t="s">
        <v>582</v>
      </c>
      <c r="AD183" s="211" t="str">
        <f t="shared" si="2"/>
        <v>Charles Stirewalt</v>
      </c>
    </row>
    <row r="184" spans="28:30" x14ac:dyDescent="0.35">
      <c r="AB184" s="212" t="s">
        <v>583</v>
      </c>
      <c r="AC184" s="212" t="s">
        <v>451</v>
      </c>
      <c r="AD184" s="211" t="str">
        <f t="shared" si="2"/>
        <v>Thomas Stocum</v>
      </c>
    </row>
    <row r="185" spans="28:30" x14ac:dyDescent="0.35">
      <c r="AB185" s="212" t="s">
        <v>584</v>
      </c>
      <c r="AC185" s="212" t="s">
        <v>585</v>
      </c>
      <c r="AD185" s="211" t="str">
        <f t="shared" si="2"/>
        <v>Luke Sullivan</v>
      </c>
    </row>
    <row r="186" spans="28:30" x14ac:dyDescent="0.35">
      <c r="AB186" s="214" t="s">
        <v>586</v>
      </c>
      <c r="AC186" s="214" t="s">
        <v>587</v>
      </c>
      <c r="AD186" s="211" t="str">
        <f t="shared" si="2"/>
        <v>Jimmy Sumerell</v>
      </c>
    </row>
    <row r="187" spans="28:30" x14ac:dyDescent="0.35">
      <c r="AB187" s="212" t="s">
        <v>588</v>
      </c>
      <c r="AC187" s="212" t="s">
        <v>442</v>
      </c>
      <c r="AD187" s="211" t="str">
        <f t="shared" si="2"/>
        <v>Mike Szpunar</v>
      </c>
    </row>
    <row r="188" spans="28:30" x14ac:dyDescent="0.35">
      <c r="AB188" s="212" t="s">
        <v>589</v>
      </c>
      <c r="AC188" s="212" t="s">
        <v>590</v>
      </c>
      <c r="AD188" s="211" t="str">
        <f t="shared" si="2"/>
        <v>Eddie Taylor</v>
      </c>
    </row>
    <row r="189" spans="28:30" x14ac:dyDescent="0.35">
      <c r="AB189" s="214" t="s">
        <v>591</v>
      </c>
      <c r="AC189" s="214" t="s">
        <v>268</v>
      </c>
      <c r="AD189" s="211" t="str">
        <f t="shared" si="2"/>
        <v>Scott Tilley</v>
      </c>
    </row>
    <row r="190" spans="28:30" x14ac:dyDescent="0.35">
      <c r="AB190" s="212" t="s">
        <v>591</v>
      </c>
      <c r="AC190" s="212" t="s">
        <v>592</v>
      </c>
      <c r="AD190" s="211" t="str">
        <f t="shared" si="2"/>
        <v>Christopher H Tilley</v>
      </c>
    </row>
    <row r="191" spans="28:30" x14ac:dyDescent="0.35">
      <c r="AB191" s="212" t="s">
        <v>591</v>
      </c>
      <c r="AC191" s="212" t="s">
        <v>593</v>
      </c>
      <c r="AD191" s="211" t="str">
        <f t="shared" si="2"/>
        <v>Mikayla Tilley</v>
      </c>
    </row>
    <row r="192" spans="28:30" x14ac:dyDescent="0.35">
      <c r="AB192" s="212" t="s">
        <v>594</v>
      </c>
      <c r="AC192" s="212" t="s">
        <v>595</v>
      </c>
      <c r="AD192" s="211" t="str">
        <f t="shared" si="2"/>
        <v>Glenn O Traylor</v>
      </c>
    </row>
    <row r="193" spans="28:30" x14ac:dyDescent="0.35">
      <c r="AB193" s="212" t="s">
        <v>594</v>
      </c>
      <c r="AC193" s="212" t="s">
        <v>596</v>
      </c>
      <c r="AD193" s="211" t="str">
        <f t="shared" si="2"/>
        <v>Janet  Traylor</v>
      </c>
    </row>
    <row r="194" spans="28:30" x14ac:dyDescent="0.35">
      <c r="AB194" s="212" t="s">
        <v>597</v>
      </c>
      <c r="AC194" s="212" t="s">
        <v>273</v>
      </c>
      <c r="AD194" s="211" t="str">
        <f t="shared" si="2"/>
        <v>John Tredway</v>
      </c>
    </row>
    <row r="195" spans="28:30" x14ac:dyDescent="0.35">
      <c r="AB195" s="212" t="s">
        <v>597</v>
      </c>
      <c r="AC195" s="212" t="s">
        <v>598</v>
      </c>
      <c r="AD195" s="211" t="str">
        <f t="shared" ref="AD195:AD217" si="3">AC195&amp;" "&amp;AB195</f>
        <v>Suzanne Tredway</v>
      </c>
    </row>
    <row r="196" spans="28:30" x14ac:dyDescent="0.35">
      <c r="AB196" s="212" t="s">
        <v>599</v>
      </c>
      <c r="AC196" s="212" t="s">
        <v>273</v>
      </c>
      <c r="AD196" s="211" t="str">
        <f t="shared" si="3"/>
        <v>John Vann</v>
      </c>
    </row>
    <row r="197" spans="28:30" x14ac:dyDescent="0.35">
      <c r="AB197" s="212" t="s">
        <v>600</v>
      </c>
      <c r="AC197" s="212" t="s">
        <v>601</v>
      </c>
      <c r="AD197" s="211" t="str">
        <f t="shared" si="3"/>
        <v>Jose Vargas II</v>
      </c>
    </row>
    <row r="198" spans="28:30" x14ac:dyDescent="0.35">
      <c r="AB198" s="212" t="s">
        <v>602</v>
      </c>
      <c r="AC198" s="212" t="s">
        <v>603</v>
      </c>
      <c r="AD198" s="211" t="str">
        <f t="shared" si="3"/>
        <v>R. Victor Varney</v>
      </c>
    </row>
    <row r="199" spans="28:30" x14ac:dyDescent="0.35">
      <c r="AB199" s="214" t="s">
        <v>604</v>
      </c>
      <c r="AC199" s="214" t="s">
        <v>605</v>
      </c>
      <c r="AD199" s="211" t="str">
        <f t="shared" si="3"/>
        <v>Deborah Walkins</v>
      </c>
    </row>
    <row r="200" spans="28:30" x14ac:dyDescent="0.35">
      <c r="AB200" s="214" t="s">
        <v>604</v>
      </c>
      <c r="AC200" s="214" t="s">
        <v>419</v>
      </c>
      <c r="AD200" s="211" t="str">
        <f t="shared" si="3"/>
        <v>Gary Walkins</v>
      </c>
    </row>
    <row r="201" spans="28:30" x14ac:dyDescent="0.35">
      <c r="AB201" s="212" t="s">
        <v>606</v>
      </c>
      <c r="AC201" s="212" t="s">
        <v>607</v>
      </c>
      <c r="AD201" s="211" t="str">
        <f t="shared" si="3"/>
        <v>Cliff Ward</v>
      </c>
    </row>
    <row r="202" spans="28:30" x14ac:dyDescent="0.35">
      <c r="AB202" s="212" t="s">
        <v>606</v>
      </c>
      <c r="AC202" s="212" t="s">
        <v>608</v>
      </c>
      <c r="AD202" s="211" t="str">
        <f t="shared" si="3"/>
        <v>Cooper Ward</v>
      </c>
    </row>
    <row r="203" spans="28:30" x14ac:dyDescent="0.35">
      <c r="AB203" s="214" t="s">
        <v>609</v>
      </c>
      <c r="AC203" s="214" t="s">
        <v>610</v>
      </c>
      <c r="AD203" s="211" t="str">
        <f t="shared" si="3"/>
        <v>Joanthan Weeks</v>
      </c>
    </row>
    <row r="204" spans="28:30" x14ac:dyDescent="0.35">
      <c r="AB204" s="212" t="s">
        <v>611</v>
      </c>
      <c r="AC204" s="212" t="s">
        <v>612</v>
      </c>
      <c r="AD204" s="211" t="str">
        <f t="shared" si="3"/>
        <v>Sranley West</v>
      </c>
    </row>
    <row r="205" spans="28:30" x14ac:dyDescent="0.35">
      <c r="AB205" s="212" t="s">
        <v>613</v>
      </c>
      <c r="AC205" s="212" t="s">
        <v>614</v>
      </c>
      <c r="AD205" s="211" t="str">
        <f t="shared" si="3"/>
        <v>Jim Whitten</v>
      </c>
    </row>
    <row r="206" spans="28:30" x14ac:dyDescent="0.35">
      <c r="AB206" s="212" t="s">
        <v>615</v>
      </c>
      <c r="AC206" s="212" t="s">
        <v>446</v>
      </c>
      <c r="AD206" s="211" t="str">
        <f t="shared" si="3"/>
        <v>Linda Wilkins</v>
      </c>
    </row>
    <row r="207" spans="28:30" x14ac:dyDescent="0.35">
      <c r="AB207" s="212" t="s">
        <v>615</v>
      </c>
      <c r="AC207" s="212" t="s">
        <v>616</v>
      </c>
      <c r="AD207" s="211" t="str">
        <f t="shared" si="3"/>
        <v>Percy Wilkins</v>
      </c>
    </row>
    <row r="208" spans="28:30" x14ac:dyDescent="0.35">
      <c r="AB208" s="212" t="s">
        <v>617</v>
      </c>
      <c r="AC208" s="212" t="s">
        <v>618</v>
      </c>
      <c r="AD208" s="211" t="str">
        <f t="shared" si="3"/>
        <v>Brandt Wilkus</v>
      </c>
    </row>
    <row r="209" spans="28:30" x14ac:dyDescent="0.35">
      <c r="AB209" s="212" t="s">
        <v>619</v>
      </c>
      <c r="AC209" s="212" t="s">
        <v>280</v>
      </c>
      <c r="AD209" s="211" t="str">
        <f t="shared" si="3"/>
        <v>Dennis Winchell</v>
      </c>
    </row>
    <row r="210" spans="28:30" x14ac:dyDescent="0.35">
      <c r="AB210" s="212" t="s">
        <v>620</v>
      </c>
      <c r="AC210" s="212" t="s">
        <v>421</v>
      </c>
      <c r="AD210" s="211" t="str">
        <f t="shared" si="3"/>
        <v>James Woodard</v>
      </c>
    </row>
    <row r="211" spans="28:30" x14ac:dyDescent="0.35">
      <c r="AB211" s="212" t="s">
        <v>621</v>
      </c>
      <c r="AC211" s="212" t="s">
        <v>587</v>
      </c>
      <c r="AD211" s="211" t="str">
        <f t="shared" si="3"/>
        <v>Jimmy Workman</v>
      </c>
    </row>
    <row r="212" spans="28:30" x14ac:dyDescent="0.35">
      <c r="AB212" s="212" t="s">
        <v>621</v>
      </c>
      <c r="AC212" s="212" t="s">
        <v>622</v>
      </c>
      <c r="AD212" s="211" t="str">
        <f t="shared" si="3"/>
        <v>Martha Workman</v>
      </c>
    </row>
    <row r="213" spans="28:30" x14ac:dyDescent="0.35">
      <c r="AB213" s="212" t="s">
        <v>623</v>
      </c>
      <c r="AC213" s="212" t="s">
        <v>273</v>
      </c>
      <c r="AD213" s="211" t="str">
        <f t="shared" si="3"/>
        <v xml:space="preserve">John Wright </v>
      </c>
    </row>
    <row r="214" spans="28:30" x14ac:dyDescent="0.35">
      <c r="AB214" s="212" t="s">
        <v>624</v>
      </c>
      <c r="AC214" s="212" t="s">
        <v>496</v>
      </c>
      <c r="AD214" s="211" t="str">
        <f t="shared" si="3"/>
        <v>Brenda Williams</v>
      </c>
    </row>
    <row r="215" spans="28:30" x14ac:dyDescent="0.35">
      <c r="AB215" s="212" t="s">
        <v>624</v>
      </c>
      <c r="AC215" s="212" t="s">
        <v>625</v>
      </c>
      <c r="AD215" s="211" t="str">
        <f t="shared" si="3"/>
        <v>Wallace W Williams</v>
      </c>
    </row>
    <row r="216" spans="28:30" x14ac:dyDescent="0.35">
      <c r="AD216" s="211" t="str">
        <f t="shared" si="3"/>
        <v xml:space="preserve"> </v>
      </c>
    </row>
    <row r="217" spans="28:30" x14ac:dyDescent="0.35">
      <c r="AD217" s="211" t="str">
        <f t="shared" si="3"/>
        <v xml:space="preserve"> </v>
      </c>
    </row>
  </sheetData>
  <mergeCells count="2">
    <mergeCell ref="B1:H1"/>
    <mergeCell ref="E2:F2"/>
  </mergeCells>
  <dataValidations count="8">
    <dataValidation type="list" allowBlank="1" showInputMessage="1" showErrorMessage="1" sqref="C50" xr:uid="{00000000-0002-0000-2300-000000000000}">
      <formula1>$X$28:$X$50</formula1>
      <formula2>0</formula2>
    </dataValidation>
    <dataValidation type="list" allowBlank="1" showInputMessage="1" showErrorMessage="1" sqref="D50:G50" xr:uid="{00000000-0002-0000-2300-000001000000}">
      <formula1>$X$28:$X$39</formula1>
      <formula2>0</formula2>
    </dataValidation>
    <dataValidation type="list" allowBlank="1" showInputMessage="1" showErrorMessage="1" sqref="C39:G39" xr:uid="{00000000-0002-0000-2300-000002000000}">
      <formula1>$O$29:$O$36</formula1>
      <formula2>0</formula2>
    </dataValidation>
    <dataValidation type="list" allowBlank="1" showInputMessage="1" showErrorMessage="1" sqref="C40:G41" xr:uid="{00000000-0002-0000-2300-000003000000}">
      <formula1>$M$28:$M$40</formula1>
      <formula2>0</formula2>
    </dataValidation>
    <dataValidation type="list" allowBlank="1" showInputMessage="1" showErrorMessage="1" sqref="C37:G37" xr:uid="{00000000-0002-0000-2300-000004000000}">
      <formula1>$Q$28:$Q$38</formula1>
      <formula2>0</formula2>
    </dataValidation>
    <dataValidation type="list" showInputMessage="1" showErrorMessage="1" sqref="C35:G35" xr:uid="{00000000-0002-0000-2300-000005000000}">
      <formula1>$T$28:$T$30</formula1>
      <formula2>0</formula2>
    </dataValidation>
    <dataValidation type="list" allowBlank="1" showInputMessage="1" showErrorMessage="1" sqref="C36:G36" xr:uid="{00000000-0002-0000-2300-000006000000}">
      <formula1>$V$29:$V$37</formula1>
      <formula2>0</formula2>
    </dataValidation>
    <dataValidation type="list" allowBlank="1" showInputMessage="1" showErrorMessage="1" sqref="J35" xr:uid="{00000000-0002-0000-2300-000007000000}">
      <formula1>$AD$3:$AD$351</formula1>
      <formula2>0</formula2>
    </dataValidation>
  </dataValidations>
  <pageMargins left="0.78749999999999998" right="0.78749999999999998" top="1.05277777777778" bottom="1.05277777777778" header="0.78749999999999998" footer="0.78749999999999998"/>
  <pageSetup scale="14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AD217"/>
  <sheetViews>
    <sheetView workbookViewId="0"/>
  </sheetViews>
  <sheetFormatPr defaultRowHeight="18" x14ac:dyDescent="0.35"/>
  <cols>
    <col min="1" max="1" width="2.88671875" customWidth="1"/>
    <col min="2" max="2" width="35.6640625" customWidth="1"/>
    <col min="3" max="3" width="24.88671875" customWidth="1"/>
    <col min="4" max="4" width="24.6640625" customWidth="1"/>
    <col min="5" max="5" width="27.33203125" customWidth="1"/>
    <col min="6" max="6" width="23.88671875" customWidth="1"/>
    <col min="7" max="7" width="23.109375" customWidth="1"/>
    <col min="8" max="8" width="20.6640625" customWidth="1"/>
    <col min="9" max="9" width="8.44140625" customWidth="1"/>
    <col min="10" max="10" width="13.109375" customWidth="1"/>
    <col min="11" max="11" width="8.44140625" customWidth="1"/>
    <col min="12" max="12" width="17" customWidth="1"/>
    <col min="13" max="13" width="10.6640625" customWidth="1"/>
    <col min="14" max="14" width="8.44140625" customWidth="1"/>
    <col min="15" max="15" width="14" customWidth="1"/>
    <col min="16" max="29" width="8.44140625" customWidth="1"/>
    <col min="30" max="30" width="15.44140625" style="211" customWidth="1"/>
    <col min="31" max="1022" width="8.44140625" customWidth="1"/>
    <col min="1023" max="1025" width="8.5546875" customWidth="1"/>
  </cols>
  <sheetData>
    <row r="1" spans="2:30" ht="25.2" customHeight="1" x14ac:dyDescent="0.4">
      <c r="B1" s="368" t="s">
        <v>178</v>
      </c>
      <c r="C1" s="368"/>
      <c r="D1" s="368"/>
      <c r="E1" s="368"/>
      <c r="F1" s="368"/>
      <c r="G1" s="368"/>
      <c r="H1" s="368"/>
    </row>
    <row r="2" spans="2:30" ht="25.2" customHeight="1" x14ac:dyDescent="0.45">
      <c r="B2" s="62" t="s">
        <v>17</v>
      </c>
      <c r="C2" s="151"/>
      <c r="D2" s="152" t="s">
        <v>18</v>
      </c>
      <c r="E2" s="374">
        <v>44311</v>
      </c>
      <c r="F2" s="374"/>
      <c r="G2" s="186"/>
      <c r="H2" s="65" t="s">
        <v>19</v>
      </c>
    </row>
    <row r="3" spans="2:30" ht="25.2" customHeight="1" x14ac:dyDescent="0.4">
      <c r="B3" s="66"/>
      <c r="C3" s="67"/>
      <c r="D3" s="68"/>
      <c r="E3" s="149" t="s">
        <v>9</v>
      </c>
      <c r="F3" s="71"/>
      <c r="G3" s="71"/>
      <c r="H3" s="72" t="s">
        <v>20</v>
      </c>
      <c r="AB3" s="212" t="s">
        <v>243</v>
      </c>
      <c r="AC3" s="212" t="s">
        <v>244</v>
      </c>
      <c r="AD3" s="211" t="str">
        <f t="shared" ref="AD3:AD66" si="0">AC3&amp;" "&amp;AB3</f>
        <v>Ray Albers</v>
      </c>
    </row>
    <row r="4" spans="2:30" ht="25.2" customHeight="1" x14ac:dyDescent="0.4">
      <c r="B4" s="73"/>
      <c r="C4" s="219"/>
      <c r="D4" s="75"/>
      <c r="E4" s="150"/>
      <c r="F4" s="147"/>
      <c r="G4" s="147"/>
      <c r="H4" s="198"/>
      <c r="AB4" s="212" t="s">
        <v>246</v>
      </c>
      <c r="AC4" s="212" t="s">
        <v>247</v>
      </c>
      <c r="AD4" s="211" t="str">
        <f t="shared" si="0"/>
        <v>Tommy Arthur</v>
      </c>
    </row>
    <row r="5" spans="2:30" ht="25.2" customHeight="1" x14ac:dyDescent="0.35">
      <c r="B5" s="78" t="s">
        <v>21</v>
      </c>
      <c r="C5" s="199"/>
      <c r="D5" s="168"/>
      <c r="E5" s="168"/>
      <c r="F5" s="168"/>
      <c r="G5" s="168"/>
      <c r="H5" s="200"/>
      <c r="AB5" s="212" t="s">
        <v>248</v>
      </c>
      <c r="AC5" s="212" t="s">
        <v>249</v>
      </c>
      <c r="AD5" s="211" t="str">
        <f t="shared" si="0"/>
        <v>Mary J Barham</v>
      </c>
    </row>
    <row r="6" spans="2:30" s="82" customFormat="1" ht="25.2" customHeight="1" x14ac:dyDescent="0.5">
      <c r="B6" s="83" t="s">
        <v>22</v>
      </c>
      <c r="C6" s="224" t="s">
        <v>229</v>
      </c>
      <c r="D6" s="155" t="s">
        <v>230</v>
      </c>
      <c r="E6" s="155"/>
      <c r="F6" s="155"/>
      <c r="G6" s="155"/>
      <c r="H6" s="202"/>
      <c r="AB6" s="212" t="s">
        <v>251</v>
      </c>
      <c r="AC6" s="212" t="s">
        <v>252</v>
      </c>
      <c r="AD6" s="211" t="str">
        <f t="shared" si="0"/>
        <v>Sue Barth</v>
      </c>
    </row>
    <row r="7" spans="2:30" ht="25.2" customHeight="1" x14ac:dyDescent="0.5">
      <c r="B7" s="154" t="s">
        <v>23</v>
      </c>
      <c r="C7" s="221">
        <v>1030</v>
      </c>
      <c r="D7" s="221">
        <v>1200</v>
      </c>
      <c r="E7" s="221"/>
      <c r="F7" s="221"/>
      <c r="G7" s="221"/>
      <c r="H7" s="88"/>
      <c r="AB7" s="212" t="s">
        <v>254</v>
      </c>
      <c r="AC7" s="212" t="s">
        <v>255</v>
      </c>
      <c r="AD7" s="211" t="str">
        <f t="shared" si="0"/>
        <v>Paul Barth (71)</v>
      </c>
    </row>
    <row r="8" spans="2:30" ht="25.2" customHeight="1" x14ac:dyDescent="0.5">
      <c r="B8" s="156" t="s">
        <v>24</v>
      </c>
      <c r="C8" s="221">
        <v>399</v>
      </c>
      <c r="D8" s="221">
        <v>671</v>
      </c>
      <c r="E8" s="221"/>
      <c r="F8" s="221"/>
      <c r="G8" s="221"/>
      <c r="H8" s="88"/>
      <c r="AB8" s="212" t="s">
        <v>256</v>
      </c>
      <c r="AC8" s="212" t="s">
        <v>257</v>
      </c>
      <c r="AD8" s="211" t="str">
        <f t="shared" si="0"/>
        <v>Paul J Baschon</v>
      </c>
    </row>
    <row r="9" spans="2:30" ht="25.2" customHeight="1" x14ac:dyDescent="0.45">
      <c r="B9" s="158"/>
      <c r="C9" s="205"/>
      <c r="D9" s="205"/>
      <c r="E9" s="205"/>
      <c r="F9" s="205"/>
      <c r="G9" s="205"/>
      <c r="H9" s="93"/>
      <c r="AB9" s="212" t="s">
        <v>256</v>
      </c>
      <c r="AC9" s="212" t="s">
        <v>258</v>
      </c>
      <c r="AD9" s="211" t="str">
        <f t="shared" si="0"/>
        <v>Sharon Baschon</v>
      </c>
    </row>
    <row r="10" spans="2:30" ht="25.2" customHeight="1" x14ac:dyDescent="0.45">
      <c r="B10" s="160" t="s">
        <v>25</v>
      </c>
      <c r="C10" s="159"/>
      <c r="D10" s="159"/>
      <c r="E10" s="159"/>
      <c r="F10" s="159"/>
      <c r="G10" s="159"/>
      <c r="H10" s="95"/>
      <c r="AB10" s="212" t="s">
        <v>256</v>
      </c>
      <c r="AC10" s="212" t="s">
        <v>261</v>
      </c>
      <c r="AD10" s="211" t="str">
        <f t="shared" si="0"/>
        <v>Sara Baschon</v>
      </c>
    </row>
    <row r="11" spans="2:30" ht="25.2" customHeight="1" x14ac:dyDescent="0.45">
      <c r="B11" s="161" t="s">
        <v>26</v>
      </c>
      <c r="C11" s="206"/>
      <c r="D11" s="206"/>
      <c r="E11" s="206"/>
      <c r="F11" s="206"/>
      <c r="G11" s="206"/>
      <c r="H11" s="95"/>
      <c r="AB11" s="214" t="s">
        <v>262</v>
      </c>
      <c r="AC11" s="214" t="s">
        <v>263</v>
      </c>
      <c r="AD11" s="211" t="str">
        <f t="shared" si="0"/>
        <v>Judy Bass*</v>
      </c>
    </row>
    <row r="12" spans="2:30" ht="25.2" customHeight="1" x14ac:dyDescent="0.45">
      <c r="B12" s="160" t="s">
        <v>27</v>
      </c>
      <c r="C12" s="159"/>
      <c r="D12" s="159"/>
      <c r="E12" s="159"/>
      <c r="F12" s="159"/>
      <c r="G12" s="159"/>
      <c r="H12" s="95"/>
      <c r="AB12" s="212" t="s">
        <v>267</v>
      </c>
      <c r="AC12" s="212" t="s">
        <v>268</v>
      </c>
      <c r="AD12" s="211" t="str">
        <f t="shared" si="0"/>
        <v>Scott Becker</v>
      </c>
    </row>
    <row r="13" spans="2:30" ht="25.2" customHeight="1" x14ac:dyDescent="0.45">
      <c r="B13" s="160" t="s">
        <v>29</v>
      </c>
      <c r="C13" s="159"/>
      <c r="D13" s="159"/>
      <c r="E13" s="159"/>
      <c r="F13" s="159"/>
      <c r="G13" s="159"/>
      <c r="H13" s="95"/>
      <c r="AB13" s="212" t="s">
        <v>272</v>
      </c>
      <c r="AC13" s="212" t="s">
        <v>273</v>
      </c>
      <c r="AD13" s="211" t="str">
        <f t="shared" si="0"/>
        <v>John Betz</v>
      </c>
    </row>
    <row r="14" spans="2:30" ht="25.2" customHeight="1" x14ac:dyDescent="0.45">
      <c r="B14" s="160" t="s">
        <v>30</v>
      </c>
      <c r="C14" s="159"/>
      <c r="D14" s="159"/>
      <c r="E14" s="159"/>
      <c r="F14" s="159"/>
      <c r="G14" s="159"/>
      <c r="H14" s="95"/>
      <c r="AB14" s="212" t="s">
        <v>272</v>
      </c>
      <c r="AC14" s="212" t="s">
        <v>276</v>
      </c>
      <c r="AD14" s="211" t="str">
        <f t="shared" si="0"/>
        <v>Grace  Betz</v>
      </c>
    </row>
    <row r="15" spans="2:30" ht="25.2" customHeight="1" x14ac:dyDescent="0.45">
      <c r="B15" s="160" t="s">
        <v>31</v>
      </c>
      <c r="C15" s="159"/>
      <c r="D15" s="159"/>
      <c r="E15" s="159"/>
      <c r="F15" s="159"/>
      <c r="G15" s="159"/>
      <c r="H15" s="95"/>
      <c r="AB15" s="212" t="s">
        <v>279</v>
      </c>
      <c r="AC15" s="212" t="s">
        <v>280</v>
      </c>
      <c r="AD15" s="211" t="str">
        <f t="shared" si="0"/>
        <v>Dennis Blazier</v>
      </c>
    </row>
    <row r="16" spans="2:30" ht="25.2" customHeight="1" x14ac:dyDescent="0.45">
      <c r="B16" s="161" t="s">
        <v>26</v>
      </c>
      <c r="C16" s="206"/>
      <c r="D16" s="206"/>
      <c r="E16" s="206"/>
      <c r="F16" s="206"/>
      <c r="G16" s="206"/>
      <c r="H16" s="95"/>
      <c r="AB16" s="214" t="s">
        <v>281</v>
      </c>
      <c r="AC16" s="214" t="s">
        <v>282</v>
      </c>
      <c r="AD16" s="211" t="str">
        <f t="shared" si="0"/>
        <v>Richard Bock</v>
      </c>
    </row>
    <row r="17" spans="2:30" ht="25.2" customHeight="1" x14ac:dyDescent="0.45">
      <c r="B17" s="160" t="s">
        <v>32</v>
      </c>
      <c r="C17" s="159"/>
      <c r="D17" s="159"/>
      <c r="E17" s="159"/>
      <c r="F17" s="159"/>
      <c r="G17" s="159"/>
      <c r="H17" s="95" t="s">
        <v>33</v>
      </c>
      <c r="I17" t="s">
        <v>33</v>
      </c>
      <c r="AB17" s="212" t="s">
        <v>287</v>
      </c>
      <c r="AC17" s="212" t="s">
        <v>288</v>
      </c>
      <c r="AD17" s="211" t="str">
        <f t="shared" si="0"/>
        <v>Harold Boettcher</v>
      </c>
    </row>
    <row r="18" spans="2:30" ht="25.2" customHeight="1" x14ac:dyDescent="0.35">
      <c r="B18" s="164" t="s">
        <v>34</v>
      </c>
      <c r="C18" s="165" t="s">
        <v>35</v>
      </c>
      <c r="D18" s="166"/>
      <c r="E18" s="166"/>
      <c r="F18" s="166"/>
      <c r="G18" s="166"/>
      <c r="H18" s="225"/>
      <c r="AB18" s="214" t="s">
        <v>289</v>
      </c>
      <c r="AC18" s="214" t="s">
        <v>290</v>
      </c>
      <c r="AD18" s="211" t="str">
        <f t="shared" si="0"/>
        <v>Alex Bogaski</v>
      </c>
    </row>
    <row r="19" spans="2:30" ht="25.2" customHeight="1" x14ac:dyDescent="0.35">
      <c r="B19" s="195"/>
      <c r="C19" s="196"/>
      <c r="D19" s="197"/>
      <c r="E19" s="197"/>
      <c r="F19" s="197"/>
      <c r="G19" s="168"/>
      <c r="H19" s="226"/>
      <c r="AB19" s="212" t="s">
        <v>291</v>
      </c>
      <c r="AC19" s="212" t="s">
        <v>273</v>
      </c>
      <c r="AD19" s="211" t="str">
        <f t="shared" si="0"/>
        <v>John Bohon</v>
      </c>
    </row>
    <row r="20" spans="2:30" ht="25.2" customHeight="1" x14ac:dyDescent="0.5">
      <c r="B20" s="122"/>
      <c r="C20" s="168"/>
      <c r="D20" s="168"/>
      <c r="E20" s="169" t="s">
        <v>36</v>
      </c>
      <c r="F20" s="168"/>
      <c r="G20" s="168"/>
      <c r="H20" s="100"/>
      <c r="R20" t="str">
        <f>Q20&amp;" "&amp;P20</f>
        <v xml:space="preserve"> </v>
      </c>
      <c r="AB20" s="212" t="s">
        <v>292</v>
      </c>
      <c r="AC20" s="212" t="s">
        <v>293</v>
      </c>
      <c r="AD20" s="211" t="str">
        <f t="shared" si="0"/>
        <v>Chris R Boli</v>
      </c>
    </row>
    <row r="21" spans="2:30" ht="25.2" customHeight="1" x14ac:dyDescent="0.5">
      <c r="B21" s="170">
        <v>100</v>
      </c>
      <c r="C21" s="171"/>
      <c r="D21" s="171"/>
      <c r="E21" s="171"/>
      <c r="F21" s="171"/>
      <c r="G21" s="171"/>
      <c r="H21" s="227"/>
      <c r="R21" t="str">
        <f>Q21&amp;" "&amp;P21</f>
        <v xml:space="preserve"> </v>
      </c>
      <c r="AB21" s="212" t="s">
        <v>294</v>
      </c>
      <c r="AC21" s="212" t="s">
        <v>295</v>
      </c>
      <c r="AD21" s="211" t="str">
        <f t="shared" si="0"/>
        <v>David Brook</v>
      </c>
    </row>
    <row r="22" spans="2:30" ht="25.2" customHeight="1" x14ac:dyDescent="0.5">
      <c r="B22" s="170">
        <v>101</v>
      </c>
      <c r="C22" s="171"/>
      <c r="D22" s="171"/>
      <c r="E22" s="171"/>
      <c r="F22" s="171"/>
      <c r="G22" s="171"/>
      <c r="H22" s="227"/>
      <c r="R22" t="str">
        <f>Q22&amp;" "&amp;P22</f>
        <v xml:space="preserve"> </v>
      </c>
      <c r="AB22" s="214" t="s">
        <v>296</v>
      </c>
      <c r="AC22" s="214" t="s">
        <v>297</v>
      </c>
      <c r="AD22" s="211" t="str">
        <f t="shared" si="0"/>
        <v>Chris Brownfield</v>
      </c>
    </row>
    <row r="23" spans="2:30" ht="25.2" customHeight="1" x14ac:dyDescent="0.5">
      <c r="B23" s="170">
        <v>200</v>
      </c>
      <c r="C23" s="171"/>
      <c r="D23" s="171"/>
      <c r="E23" s="171"/>
      <c r="F23" s="171"/>
      <c r="G23" s="171"/>
      <c r="H23" s="227"/>
      <c r="AB23" s="212" t="s">
        <v>296</v>
      </c>
      <c r="AC23" s="212" t="s">
        <v>298</v>
      </c>
      <c r="AD23" s="211" t="str">
        <f t="shared" si="0"/>
        <v>Anderson (8) Brownfield</v>
      </c>
    </row>
    <row r="24" spans="2:30" ht="25.2" customHeight="1" x14ac:dyDescent="0.5">
      <c r="B24" s="170">
        <v>201</v>
      </c>
      <c r="C24" s="171"/>
      <c r="D24" s="171"/>
      <c r="E24" s="171"/>
      <c r="F24" s="171"/>
      <c r="G24" s="171"/>
      <c r="H24" s="227"/>
      <c r="AB24" s="212" t="s">
        <v>299</v>
      </c>
      <c r="AC24" s="212" t="s">
        <v>300</v>
      </c>
      <c r="AD24" s="211" t="str">
        <f t="shared" si="0"/>
        <v>Carl David Campbell</v>
      </c>
    </row>
    <row r="25" spans="2:30" ht="25.2" customHeight="1" x14ac:dyDescent="0.5">
      <c r="B25" s="170">
        <v>308</v>
      </c>
      <c r="C25" s="171"/>
      <c r="D25" s="171"/>
      <c r="E25" s="171"/>
      <c r="F25" s="171"/>
      <c r="G25" s="171"/>
      <c r="H25" s="227"/>
      <c r="AB25" s="212" t="s">
        <v>299</v>
      </c>
      <c r="AC25" s="212" t="s">
        <v>301</v>
      </c>
      <c r="AD25" s="211" t="str">
        <f t="shared" si="0"/>
        <v>Catina Campbell</v>
      </c>
    </row>
    <row r="26" spans="2:30" ht="25.2" customHeight="1" x14ac:dyDescent="0.5">
      <c r="B26" s="173" t="s">
        <v>37</v>
      </c>
      <c r="C26" s="171"/>
      <c r="D26" s="171"/>
      <c r="E26" s="171"/>
      <c r="F26" s="171"/>
      <c r="G26" s="171"/>
      <c r="H26" s="227"/>
      <c r="AB26" s="212" t="s">
        <v>302</v>
      </c>
      <c r="AC26" s="212" t="s">
        <v>303</v>
      </c>
      <c r="AD26" s="211" t="str">
        <f t="shared" si="0"/>
        <v>Sal Camporeale</v>
      </c>
    </row>
    <row r="27" spans="2:30" ht="25.2" customHeight="1" x14ac:dyDescent="0.45">
      <c r="B27" s="174" t="s">
        <v>38</v>
      </c>
      <c r="C27" s="176"/>
      <c r="D27" s="176"/>
      <c r="E27" s="176"/>
      <c r="F27" s="176"/>
      <c r="G27" s="176"/>
      <c r="H27" s="228"/>
      <c r="M27" s="215" t="s">
        <v>304</v>
      </c>
      <c r="N27" s="215"/>
      <c r="O27" s="215" t="s">
        <v>305</v>
      </c>
      <c r="P27" s="215"/>
      <c r="Q27" s="215" t="s">
        <v>50</v>
      </c>
      <c r="R27" s="215"/>
      <c r="S27" s="215"/>
      <c r="T27" s="215" t="s">
        <v>306</v>
      </c>
      <c r="U27" s="215"/>
      <c r="V27" s="215" t="s">
        <v>307</v>
      </c>
      <c r="W27" s="215"/>
      <c r="X27" s="215" t="s">
        <v>308</v>
      </c>
      <c r="AB27" s="212" t="s">
        <v>309</v>
      </c>
      <c r="AC27" s="212" t="s">
        <v>310</v>
      </c>
      <c r="AD27" s="211" t="str">
        <f t="shared" si="0"/>
        <v>George Care</v>
      </c>
    </row>
    <row r="28" spans="2:30" ht="25.2" customHeight="1" x14ac:dyDescent="0.45">
      <c r="B28" s="116" t="s">
        <v>39</v>
      </c>
      <c r="C28" s="207">
        <f>SUM(C21:C27)</f>
        <v>0</v>
      </c>
      <c r="D28" s="207">
        <f>SUM(D21:D27)</f>
        <v>0</v>
      </c>
      <c r="E28" s="207">
        <f>SUM(E21:E27)</f>
        <v>0</v>
      </c>
      <c r="F28" s="207">
        <f>SUM(F21:F27)</f>
        <v>0</v>
      </c>
      <c r="G28" s="207">
        <f>SUM(G21:G27)</f>
        <v>0</v>
      </c>
      <c r="H28" s="229" t="s">
        <v>631</v>
      </c>
      <c r="M28" t="s">
        <v>212</v>
      </c>
      <c r="Q28" t="s">
        <v>142</v>
      </c>
      <c r="T28" t="s">
        <v>70</v>
      </c>
      <c r="X28" t="s">
        <v>311</v>
      </c>
      <c r="AB28" s="212" t="s">
        <v>312</v>
      </c>
      <c r="AC28" s="212" t="s">
        <v>313</v>
      </c>
      <c r="AD28" s="211" t="str">
        <f t="shared" si="0"/>
        <v>Tim Carroll</v>
      </c>
    </row>
    <row r="29" spans="2:30" ht="25.2" customHeight="1" x14ac:dyDescent="0.45">
      <c r="B29" s="116" t="s">
        <v>40</v>
      </c>
      <c r="C29" s="207">
        <f>C28</f>
        <v>0</v>
      </c>
      <c r="D29" s="207">
        <f>D28+C29</f>
        <v>0</v>
      </c>
      <c r="E29" s="207">
        <f>E28+D29</f>
        <v>0</v>
      </c>
      <c r="F29" s="207">
        <f>F28+E29</f>
        <v>0</v>
      </c>
      <c r="G29" s="207">
        <f>G28+F29</f>
        <v>0</v>
      </c>
      <c r="H29" s="229">
        <f>SUM(C28:G28)</f>
        <v>0</v>
      </c>
      <c r="M29" t="s">
        <v>71</v>
      </c>
      <c r="N29" s="216"/>
      <c r="O29" t="s">
        <v>73</v>
      </c>
      <c r="Q29" t="s">
        <v>81</v>
      </c>
      <c r="T29" t="s">
        <v>74</v>
      </c>
      <c r="V29" t="s">
        <v>71</v>
      </c>
      <c r="X29" t="s">
        <v>314</v>
      </c>
      <c r="AB29" s="212" t="s">
        <v>315</v>
      </c>
      <c r="AC29" s="212" t="s">
        <v>316</v>
      </c>
      <c r="AD29" s="211" t="str">
        <f t="shared" si="0"/>
        <v xml:space="preserve">Gina Casselberry </v>
      </c>
    </row>
    <row r="30" spans="2:30" ht="25.2" customHeight="1" x14ac:dyDescent="0.45">
      <c r="B30" s="119" t="s">
        <v>41</v>
      </c>
      <c r="C30" s="120"/>
      <c r="D30" s="120"/>
      <c r="E30" s="120"/>
      <c r="F30" s="120"/>
      <c r="G30" s="120"/>
      <c r="H30" s="230"/>
      <c r="M30" t="s">
        <v>83</v>
      </c>
      <c r="O30" t="s">
        <v>108</v>
      </c>
      <c r="Q30" t="s">
        <v>72</v>
      </c>
      <c r="T30" t="s">
        <v>317</v>
      </c>
      <c r="V30" t="s">
        <v>106</v>
      </c>
      <c r="X30" t="s">
        <v>240</v>
      </c>
      <c r="AB30" s="212" t="s">
        <v>318</v>
      </c>
      <c r="AC30" s="212" t="s">
        <v>295</v>
      </c>
      <c r="AD30" s="211" t="str">
        <f t="shared" si="0"/>
        <v>David Chasco</v>
      </c>
    </row>
    <row r="31" spans="2:30" ht="25.2" customHeight="1" x14ac:dyDescent="0.45">
      <c r="B31" s="119" t="s">
        <v>42</v>
      </c>
      <c r="C31" s="120"/>
      <c r="D31" s="120"/>
      <c r="E31" s="120"/>
      <c r="F31" s="120"/>
      <c r="G31" s="120"/>
      <c r="H31" s="231"/>
      <c r="M31" t="s">
        <v>107</v>
      </c>
      <c r="Q31" t="s">
        <v>154</v>
      </c>
      <c r="V31" t="s">
        <v>83</v>
      </c>
      <c r="X31" t="s">
        <v>319</v>
      </c>
      <c r="AB31" s="212" t="s">
        <v>318</v>
      </c>
      <c r="AC31" s="212" t="s">
        <v>320</v>
      </c>
      <c r="AD31" s="211" t="str">
        <f t="shared" si="0"/>
        <v>Carmen Chasco</v>
      </c>
    </row>
    <row r="32" spans="2:30" ht="25.2" customHeight="1" x14ac:dyDescent="0.35">
      <c r="B32" s="122"/>
      <c r="C32" s="168"/>
      <c r="D32" s="168"/>
      <c r="E32" s="168"/>
      <c r="F32" s="168"/>
      <c r="G32" s="178" t="s">
        <v>43</v>
      </c>
      <c r="H32" s="100">
        <f>H29</f>
        <v>0</v>
      </c>
      <c r="M32" t="s">
        <v>174</v>
      </c>
      <c r="Q32" t="s">
        <v>153</v>
      </c>
      <c r="V32" t="s">
        <v>144</v>
      </c>
      <c r="X32" t="s">
        <v>321</v>
      </c>
      <c r="AB32" s="212" t="s">
        <v>322</v>
      </c>
      <c r="AC32" s="212" t="s">
        <v>323</v>
      </c>
      <c r="AD32" s="211" t="str">
        <f t="shared" si="0"/>
        <v>Ed Clark</v>
      </c>
    </row>
    <row r="33" spans="2:30" ht="25.2" customHeight="1" x14ac:dyDescent="0.35">
      <c r="B33" s="122"/>
      <c r="C33" s="168"/>
      <c r="D33" s="168"/>
      <c r="E33" s="168"/>
      <c r="F33" s="168"/>
      <c r="G33" s="179" t="s">
        <v>44</v>
      </c>
      <c r="H33" s="100"/>
      <c r="J33" s="217" t="s">
        <v>324</v>
      </c>
      <c r="M33" t="s">
        <v>325</v>
      </c>
      <c r="V33" t="s">
        <v>326</v>
      </c>
      <c r="X33" t="s">
        <v>327</v>
      </c>
      <c r="AB33" s="212" t="s">
        <v>328</v>
      </c>
      <c r="AC33" s="212" t="s">
        <v>329</v>
      </c>
      <c r="AD33" s="211" t="str">
        <f t="shared" si="0"/>
        <v>James E Cobb</v>
      </c>
    </row>
    <row r="34" spans="2:30" ht="25.2" customHeight="1" x14ac:dyDescent="0.35">
      <c r="B34" s="124" t="s">
        <v>45</v>
      </c>
      <c r="C34" s="168" t="s">
        <v>46</v>
      </c>
      <c r="D34" s="168" t="s">
        <v>47</v>
      </c>
      <c r="E34" s="168"/>
      <c r="F34" s="168"/>
      <c r="G34" s="168"/>
      <c r="H34" s="100"/>
      <c r="J34" s="217" t="s">
        <v>330</v>
      </c>
      <c r="M34" t="s">
        <v>72</v>
      </c>
      <c r="V34" t="s">
        <v>331</v>
      </c>
      <c r="X34" t="s">
        <v>332</v>
      </c>
      <c r="AB34" s="214" t="s">
        <v>333</v>
      </c>
      <c r="AC34" s="214" t="s">
        <v>334</v>
      </c>
      <c r="AD34" s="211" t="str">
        <f t="shared" si="0"/>
        <v>Robert Conner</v>
      </c>
    </row>
    <row r="35" spans="2:30" ht="25.2" customHeight="1" x14ac:dyDescent="0.4">
      <c r="B35" s="125" t="s">
        <v>48</v>
      </c>
      <c r="C35" s="208"/>
      <c r="D35" s="208"/>
      <c r="E35" s="208"/>
      <c r="F35" s="208"/>
      <c r="G35" s="208"/>
      <c r="H35" s="232"/>
      <c r="M35" t="s">
        <v>81</v>
      </c>
      <c r="V35" t="s">
        <v>107</v>
      </c>
      <c r="X35" t="s">
        <v>335</v>
      </c>
      <c r="AB35" s="212" t="s">
        <v>336</v>
      </c>
      <c r="AC35" s="212" t="s">
        <v>337</v>
      </c>
      <c r="AD35" s="211" t="str">
        <f t="shared" si="0"/>
        <v>Mark Connors</v>
      </c>
    </row>
    <row r="36" spans="2:30" ht="25.2" customHeight="1" x14ac:dyDescent="0.4">
      <c r="B36" s="125" t="s">
        <v>49</v>
      </c>
      <c r="C36" s="208"/>
      <c r="D36" s="208"/>
      <c r="E36" s="208"/>
      <c r="F36" s="208"/>
      <c r="G36" s="208"/>
      <c r="H36" s="232"/>
      <c r="M36" t="s">
        <v>153</v>
      </c>
      <c r="V36" t="s">
        <v>141</v>
      </c>
      <c r="X36" t="s">
        <v>338</v>
      </c>
      <c r="AB36" s="212" t="s">
        <v>336</v>
      </c>
      <c r="AC36" s="212" t="s">
        <v>339</v>
      </c>
      <c r="AD36" s="211" t="str">
        <f t="shared" si="0"/>
        <v>Nicholas  Connors</v>
      </c>
    </row>
    <row r="37" spans="2:30" ht="25.2" customHeight="1" x14ac:dyDescent="0.4">
      <c r="B37" s="125" t="s">
        <v>50</v>
      </c>
      <c r="C37" s="208"/>
      <c r="D37" s="208"/>
      <c r="E37" s="208"/>
      <c r="F37" s="208"/>
      <c r="G37" s="208"/>
      <c r="H37" s="232"/>
      <c r="M37" t="s">
        <v>340</v>
      </c>
      <c r="V37" t="s">
        <v>341</v>
      </c>
      <c r="X37" t="s">
        <v>342</v>
      </c>
      <c r="AB37" s="212" t="s">
        <v>336</v>
      </c>
      <c r="AC37" s="212" t="s">
        <v>343</v>
      </c>
      <c r="AD37" s="211" t="str">
        <f t="shared" si="0"/>
        <v>Veronica Connors</v>
      </c>
    </row>
    <row r="38" spans="2:30" ht="25.2" customHeight="1" x14ac:dyDescent="0.4">
      <c r="B38" s="125"/>
      <c r="C38" s="208"/>
      <c r="D38" s="208"/>
      <c r="E38" s="208"/>
      <c r="F38" s="208"/>
      <c r="G38" s="208"/>
      <c r="H38" s="232"/>
      <c r="X38" t="s">
        <v>345</v>
      </c>
      <c r="AB38" s="212" t="s">
        <v>336</v>
      </c>
      <c r="AC38" s="212" t="s">
        <v>346</v>
      </c>
      <c r="AD38" s="211" t="str">
        <f t="shared" si="0"/>
        <v>Andrea Connors</v>
      </c>
    </row>
    <row r="39" spans="2:30" ht="25.2" customHeight="1" x14ac:dyDescent="0.4">
      <c r="B39" s="125" t="s">
        <v>51</v>
      </c>
      <c r="C39" s="208"/>
      <c r="D39" s="208"/>
      <c r="E39" s="208"/>
      <c r="F39" s="208"/>
      <c r="G39" s="208"/>
      <c r="H39" s="232"/>
      <c r="M39" t="s">
        <v>154</v>
      </c>
      <c r="X39" t="s">
        <v>347</v>
      </c>
      <c r="AB39" s="212" t="s">
        <v>348</v>
      </c>
      <c r="AC39" s="212" t="s">
        <v>349</v>
      </c>
      <c r="AD39" s="211" t="str">
        <f t="shared" si="0"/>
        <v>James R Cook</v>
      </c>
    </row>
    <row r="40" spans="2:30" ht="25.2" customHeight="1" x14ac:dyDescent="0.4">
      <c r="B40" s="125" t="s">
        <v>52</v>
      </c>
      <c r="C40" s="208"/>
      <c r="D40" s="208"/>
      <c r="E40" s="208"/>
      <c r="F40" s="208"/>
      <c r="G40" s="208"/>
      <c r="H40" s="232"/>
      <c r="AB40" s="212" t="s">
        <v>350</v>
      </c>
      <c r="AC40" s="212" t="s">
        <v>351</v>
      </c>
      <c r="AD40" s="211" t="str">
        <f t="shared" si="0"/>
        <v>Bob Crowley</v>
      </c>
    </row>
    <row r="41" spans="2:30" ht="25.2" customHeight="1" x14ac:dyDescent="0.4">
      <c r="B41" s="125" t="s">
        <v>53</v>
      </c>
      <c r="C41" s="208"/>
      <c r="D41" s="208"/>
      <c r="E41" s="208"/>
      <c r="F41" s="208"/>
      <c r="G41" s="208"/>
      <c r="H41" s="100"/>
      <c r="AB41" s="212" t="s">
        <v>352</v>
      </c>
      <c r="AC41" s="212" t="s">
        <v>353</v>
      </c>
      <c r="AD41" s="211" t="str">
        <f t="shared" si="0"/>
        <v>Steve DeGaetano</v>
      </c>
    </row>
    <row r="42" spans="2:30" ht="25.2" customHeight="1" x14ac:dyDescent="0.35">
      <c r="B42" s="129" t="s">
        <v>54</v>
      </c>
      <c r="C42" s="41"/>
      <c r="D42" s="41"/>
      <c r="E42" s="41"/>
      <c r="F42" s="41"/>
      <c r="G42" s="41"/>
      <c r="H42" s="233"/>
      <c r="AB42" s="212" t="s">
        <v>280</v>
      </c>
      <c r="AC42" s="212" t="s">
        <v>354</v>
      </c>
      <c r="AD42" s="211" t="str">
        <f t="shared" si="0"/>
        <v>Darrell F Dennis</v>
      </c>
    </row>
    <row r="43" spans="2:30" ht="25.2" customHeight="1" x14ac:dyDescent="0.35">
      <c r="B43" s="122"/>
      <c r="C43" s="168"/>
      <c r="D43" s="168"/>
      <c r="E43" s="168"/>
      <c r="F43" s="168"/>
      <c r="G43" s="168"/>
      <c r="H43" s="100"/>
      <c r="AB43" s="214" t="s">
        <v>355</v>
      </c>
      <c r="AC43" s="214" t="s">
        <v>356</v>
      </c>
      <c r="AD43" s="211" t="str">
        <f t="shared" si="0"/>
        <v>Nathan DeWitt</v>
      </c>
    </row>
    <row r="44" spans="2:30" ht="25.2" customHeight="1" x14ac:dyDescent="0.35">
      <c r="B44" s="124" t="s">
        <v>55</v>
      </c>
      <c r="C44" s="178"/>
      <c r="D44" s="168"/>
      <c r="E44" s="168"/>
      <c r="F44" s="178" t="s">
        <v>56</v>
      </c>
      <c r="G44" s="168"/>
      <c r="H44" s="100"/>
      <c r="AB44" s="214" t="s">
        <v>355</v>
      </c>
      <c r="AC44" s="214" t="s">
        <v>357</v>
      </c>
      <c r="AD44" s="211" t="str">
        <f t="shared" si="0"/>
        <v>Erlene DeWitt</v>
      </c>
    </row>
    <row r="45" spans="2:30" ht="25.2" customHeight="1" x14ac:dyDescent="0.35">
      <c r="B45" s="131" t="s">
        <v>57</v>
      </c>
      <c r="C45" s="178"/>
      <c r="D45" s="168"/>
      <c r="E45" s="168" t="s">
        <v>58</v>
      </c>
      <c r="F45" s="168">
        <f>H29*8</f>
        <v>0</v>
      </c>
      <c r="G45" s="179" t="s">
        <v>59</v>
      </c>
      <c r="H45" s="100"/>
      <c r="AB45" s="212" t="s">
        <v>358</v>
      </c>
      <c r="AC45" s="212" t="s">
        <v>359</v>
      </c>
      <c r="AD45" s="211" t="str">
        <f t="shared" si="0"/>
        <v>David G Dick</v>
      </c>
    </row>
    <row r="46" spans="2:30" ht="25.2" customHeight="1" x14ac:dyDescent="0.35">
      <c r="B46" s="131" t="s">
        <v>60</v>
      </c>
      <c r="C46" s="178" t="s">
        <v>61</v>
      </c>
      <c r="D46" s="181"/>
      <c r="E46" s="168" t="s">
        <v>58</v>
      </c>
      <c r="F46" s="168">
        <f>D46*8</f>
        <v>0</v>
      </c>
      <c r="G46" s="179" t="s">
        <v>62</v>
      </c>
      <c r="H46" s="100"/>
      <c r="AB46" s="212" t="s">
        <v>360</v>
      </c>
      <c r="AC46" s="212" t="s">
        <v>361</v>
      </c>
      <c r="AD46" s="211" t="str">
        <f t="shared" si="0"/>
        <v xml:space="preserve">Nancy Dick - Baenan </v>
      </c>
    </row>
    <row r="47" spans="2:30" ht="25.2" customHeight="1" x14ac:dyDescent="0.35">
      <c r="B47" s="122" t="s">
        <v>63</v>
      </c>
      <c r="C47" s="168"/>
      <c r="D47" s="168"/>
      <c r="E47" s="168"/>
      <c r="F47" s="168"/>
      <c r="G47" s="168"/>
      <c r="H47" s="100"/>
      <c r="AB47" s="212" t="s">
        <v>362</v>
      </c>
      <c r="AC47" s="212" t="s">
        <v>363</v>
      </c>
      <c r="AD47" s="211" t="str">
        <f t="shared" si="0"/>
        <v>Mathew Donoghue</v>
      </c>
    </row>
    <row r="48" spans="2:30" ht="25.2" customHeight="1" x14ac:dyDescent="0.35">
      <c r="B48" s="122"/>
      <c r="C48" s="178"/>
      <c r="D48" s="168"/>
      <c r="E48" s="168"/>
      <c r="F48" s="168"/>
      <c r="G48" s="168"/>
      <c r="H48" s="100"/>
      <c r="AB48" s="212" t="s">
        <v>364</v>
      </c>
      <c r="AC48" s="212" t="s">
        <v>337</v>
      </c>
      <c r="AD48" s="211" t="str">
        <f t="shared" si="0"/>
        <v>Mark Duerst</v>
      </c>
    </row>
    <row r="49" spans="2:30" ht="25.2" customHeight="1" x14ac:dyDescent="0.35">
      <c r="B49" s="134" t="s">
        <v>64</v>
      </c>
      <c r="C49" s="182" t="str">
        <f>IF(C9=0," ",C9)</f>
        <v xml:space="preserve"> </v>
      </c>
      <c r="D49" s="182"/>
      <c r="E49" s="182"/>
      <c r="F49" s="182"/>
      <c r="G49" s="182"/>
      <c r="H49" s="100"/>
      <c r="AB49" s="212" t="s">
        <v>364</v>
      </c>
      <c r="AC49" s="212" t="s">
        <v>365</v>
      </c>
      <c r="AD49" s="211" t="str">
        <f t="shared" si="0"/>
        <v>Leslie Cohen Duerst</v>
      </c>
    </row>
    <row r="50" spans="2:30" ht="25.2" customHeight="1" x14ac:dyDescent="0.35">
      <c r="B50" s="136" t="s">
        <v>65</v>
      </c>
      <c r="C50" s="234"/>
      <c r="D50" s="234"/>
      <c r="E50" s="234"/>
      <c r="F50" s="234"/>
      <c r="G50" s="234"/>
      <c r="H50" s="100"/>
      <c r="AB50" s="212" t="s">
        <v>370</v>
      </c>
      <c r="AC50" s="212" t="s">
        <v>371</v>
      </c>
      <c r="AD50" s="211" t="str">
        <f t="shared" si="0"/>
        <v>Ted Dunn</v>
      </c>
    </row>
    <row r="51" spans="2:30" ht="25.2" customHeight="1" x14ac:dyDescent="0.35">
      <c r="B51" s="136" t="s">
        <v>66</v>
      </c>
      <c r="C51" s="222"/>
      <c r="D51" s="235"/>
      <c r="E51" s="235"/>
      <c r="F51" s="235"/>
      <c r="G51" s="235"/>
      <c r="H51" s="100"/>
      <c r="AB51" s="212" t="s">
        <v>372</v>
      </c>
      <c r="AC51" s="212" t="s">
        <v>373</v>
      </c>
      <c r="AD51" s="211" t="str">
        <f t="shared" si="0"/>
        <v>Kevin Edwards</v>
      </c>
    </row>
    <row r="52" spans="2:30" ht="25.2" customHeight="1" x14ac:dyDescent="0.35">
      <c r="B52" s="141" t="s">
        <v>67</v>
      </c>
      <c r="H52" s="100"/>
      <c r="AB52" s="212" t="s">
        <v>372</v>
      </c>
      <c r="AC52" s="212" t="s">
        <v>374</v>
      </c>
      <c r="AD52" s="211" t="str">
        <f t="shared" si="0"/>
        <v>Teresa Edwards</v>
      </c>
    </row>
    <row r="53" spans="2:30" ht="25.2" customHeight="1" x14ac:dyDescent="0.35">
      <c r="B53" s="142" t="s">
        <v>68</v>
      </c>
      <c r="H53" s="100"/>
      <c r="AB53" s="214" t="s">
        <v>375</v>
      </c>
      <c r="AC53" s="214" t="s">
        <v>255</v>
      </c>
      <c r="AD53" s="211" t="str">
        <f t="shared" si="0"/>
        <v>Paul Emmerson (63)</v>
      </c>
    </row>
    <row r="54" spans="2:30" ht="25.2" customHeight="1" x14ac:dyDescent="0.35">
      <c r="B54" s="122"/>
      <c r="C54" s="168"/>
      <c r="D54" s="168"/>
      <c r="E54" s="168"/>
      <c r="F54" s="168"/>
      <c r="G54" s="168"/>
      <c r="H54" s="100"/>
      <c r="AB54" s="212" t="s">
        <v>376</v>
      </c>
      <c r="AC54" s="212" t="s">
        <v>377</v>
      </c>
      <c r="AD54" s="211" t="str">
        <f t="shared" si="0"/>
        <v>Nick Engineerland</v>
      </c>
    </row>
    <row r="55" spans="2:30" ht="25.2" customHeight="1" x14ac:dyDescent="0.35">
      <c r="B55" s="143"/>
      <c r="C55" s="144"/>
      <c r="D55" s="144"/>
      <c r="E55" s="144"/>
      <c r="F55" s="144"/>
      <c r="G55" s="144"/>
      <c r="H55" s="145"/>
      <c r="AB55" s="212" t="s">
        <v>378</v>
      </c>
      <c r="AC55" s="212" t="s">
        <v>379</v>
      </c>
      <c r="AD55" s="211" t="str">
        <f t="shared" si="0"/>
        <v>Gene  Eschmann</v>
      </c>
    </row>
    <row r="56" spans="2:30" ht="25.2" customHeight="1" x14ac:dyDescent="0.35">
      <c r="AB56" s="212" t="s">
        <v>380</v>
      </c>
      <c r="AC56" s="212" t="s">
        <v>381</v>
      </c>
      <c r="AD56" s="211" t="str">
        <f t="shared" si="0"/>
        <v>Randy Evers</v>
      </c>
    </row>
    <row r="57" spans="2:30" ht="25.2" customHeight="1" x14ac:dyDescent="0.35">
      <c r="AB57" s="212" t="s">
        <v>380</v>
      </c>
      <c r="AC57" s="212" t="s">
        <v>382</v>
      </c>
      <c r="AD57" s="211" t="str">
        <f t="shared" si="0"/>
        <v>Carol Evers</v>
      </c>
    </row>
    <row r="58" spans="2:30" ht="25.2" customHeight="1" x14ac:dyDescent="0.35">
      <c r="AB58" s="212" t="s">
        <v>383</v>
      </c>
      <c r="AC58" s="212" t="s">
        <v>384</v>
      </c>
      <c r="AD58" s="211" t="str">
        <f t="shared" si="0"/>
        <v>Eugene W Ezzell, Jr</v>
      </c>
    </row>
    <row r="59" spans="2:30" ht="25.2" customHeight="1" x14ac:dyDescent="0.35">
      <c r="AB59" s="212" t="s">
        <v>385</v>
      </c>
      <c r="AC59" s="212" t="s">
        <v>386</v>
      </c>
      <c r="AD59" s="211" t="str">
        <f t="shared" si="0"/>
        <v>Craig Fairbrother</v>
      </c>
    </row>
    <row r="60" spans="2:30" ht="25.2" customHeight="1" x14ac:dyDescent="0.35">
      <c r="AB60" s="212" t="s">
        <v>387</v>
      </c>
      <c r="AC60" s="212" t="s">
        <v>388</v>
      </c>
      <c r="AD60" s="211" t="str">
        <f t="shared" si="0"/>
        <v>Cheryl Fairbrother - Gallan</v>
      </c>
    </row>
    <row r="61" spans="2:30" ht="25.2" customHeight="1" x14ac:dyDescent="0.35">
      <c r="AB61" s="212" t="s">
        <v>389</v>
      </c>
      <c r="AC61" s="212" t="s">
        <v>390</v>
      </c>
      <c r="AD61" s="211" t="str">
        <f t="shared" si="0"/>
        <v>John Y Finger</v>
      </c>
    </row>
    <row r="62" spans="2:30" ht="25.2" customHeight="1" x14ac:dyDescent="0.35">
      <c r="AB62" s="212" t="s">
        <v>391</v>
      </c>
      <c r="AC62" s="212" t="s">
        <v>268</v>
      </c>
      <c r="AD62" s="211" t="str">
        <f t="shared" si="0"/>
        <v>Scott Gagnon</v>
      </c>
    </row>
    <row r="63" spans="2:30" ht="25.2" customHeight="1" x14ac:dyDescent="0.35">
      <c r="AB63" s="214" t="s">
        <v>392</v>
      </c>
      <c r="AC63" s="214" t="s">
        <v>255</v>
      </c>
      <c r="AD63" s="211" t="str">
        <f t="shared" si="0"/>
        <v>Paul Giordano</v>
      </c>
    </row>
    <row r="64" spans="2:30" ht="25.2" customHeight="1" x14ac:dyDescent="0.35">
      <c r="AB64" s="214" t="s">
        <v>392</v>
      </c>
      <c r="AC64" s="214" t="s">
        <v>393</v>
      </c>
      <c r="AD64" s="211" t="str">
        <f t="shared" si="0"/>
        <v>Karen Giordano</v>
      </c>
    </row>
    <row r="65" spans="28:30" x14ac:dyDescent="0.35">
      <c r="AB65" s="212" t="s">
        <v>394</v>
      </c>
      <c r="AC65" s="212" t="s">
        <v>395</v>
      </c>
      <c r="AD65" s="211" t="str">
        <f t="shared" si="0"/>
        <v>Jack O. Gladfelter</v>
      </c>
    </row>
    <row r="66" spans="28:30" x14ac:dyDescent="0.35">
      <c r="AB66" s="212" t="s">
        <v>394</v>
      </c>
      <c r="AC66" s="212" t="s">
        <v>396</v>
      </c>
      <c r="AD66" s="211" t="str">
        <f t="shared" si="0"/>
        <v>Donna Gladfelter</v>
      </c>
    </row>
    <row r="67" spans="28:30" x14ac:dyDescent="0.35">
      <c r="AB67" s="212" t="s">
        <v>397</v>
      </c>
      <c r="AC67" s="212" t="s">
        <v>398</v>
      </c>
      <c r="AD67" s="211" t="str">
        <f t="shared" ref="AD67:AD130" si="1">AC67&amp;" "&amp;AB67</f>
        <v>Dave Graham</v>
      </c>
    </row>
    <row r="68" spans="28:30" x14ac:dyDescent="0.35">
      <c r="AB68" s="212" t="s">
        <v>399</v>
      </c>
      <c r="AC68" s="212" t="s">
        <v>400</v>
      </c>
      <c r="AD68" s="211" t="str">
        <f t="shared" si="1"/>
        <v>Michael Grajek</v>
      </c>
    </row>
    <row r="69" spans="28:30" x14ac:dyDescent="0.35">
      <c r="AB69" s="212" t="s">
        <v>401</v>
      </c>
      <c r="AC69" s="212" t="s">
        <v>402</v>
      </c>
      <c r="AD69" s="211" t="str">
        <f t="shared" si="1"/>
        <v>Cindy Grau</v>
      </c>
    </row>
    <row r="70" spans="28:30" x14ac:dyDescent="0.35">
      <c r="AB70" s="212" t="s">
        <v>401</v>
      </c>
      <c r="AC70" s="212" t="s">
        <v>403</v>
      </c>
      <c r="AD70" s="211" t="str">
        <f t="shared" si="1"/>
        <v>Robert (Rob) Grau</v>
      </c>
    </row>
    <row r="71" spans="28:30" x14ac:dyDescent="0.35">
      <c r="AB71" s="212" t="s">
        <v>404</v>
      </c>
      <c r="AC71" s="212" t="s">
        <v>282</v>
      </c>
      <c r="AD71" s="211" t="str">
        <f t="shared" si="1"/>
        <v>Richard Gray</v>
      </c>
    </row>
    <row r="72" spans="28:30" x14ac:dyDescent="0.35">
      <c r="AB72" s="212" t="s">
        <v>405</v>
      </c>
      <c r="AC72" s="212" t="s">
        <v>406</v>
      </c>
      <c r="AD72" s="211" t="str">
        <f t="shared" si="1"/>
        <v>Gene Harshbarger</v>
      </c>
    </row>
    <row r="73" spans="28:30" x14ac:dyDescent="0.35">
      <c r="AB73" s="212" t="s">
        <v>407</v>
      </c>
      <c r="AC73" s="212" t="s">
        <v>334</v>
      </c>
      <c r="AD73" s="211" t="str">
        <f t="shared" si="1"/>
        <v>Robert Hoffman</v>
      </c>
    </row>
    <row r="74" spans="28:30" x14ac:dyDescent="0.35">
      <c r="AB74" s="212" t="s">
        <v>407</v>
      </c>
      <c r="AC74" s="212" t="s">
        <v>408</v>
      </c>
      <c r="AD74" s="211" t="str">
        <f t="shared" si="1"/>
        <v>Darlene Hoffman</v>
      </c>
    </row>
    <row r="75" spans="28:30" x14ac:dyDescent="0.35">
      <c r="AB75" s="212" t="s">
        <v>409</v>
      </c>
      <c r="AC75" s="212" t="s">
        <v>410</v>
      </c>
      <c r="AD75" s="211" t="str">
        <f t="shared" si="1"/>
        <v>John (Jay) Horn</v>
      </c>
    </row>
    <row r="76" spans="28:30" x14ac:dyDescent="0.35">
      <c r="AB76" s="214" t="s">
        <v>409</v>
      </c>
      <c r="AC76" s="214" t="s">
        <v>411</v>
      </c>
      <c r="AD76" s="211" t="str">
        <f t="shared" si="1"/>
        <v>M  Richard Horn</v>
      </c>
    </row>
    <row r="77" spans="28:30" x14ac:dyDescent="0.35">
      <c r="AB77" s="214" t="s">
        <v>409</v>
      </c>
      <c r="AC77" s="214" t="s">
        <v>412</v>
      </c>
      <c r="AD77" s="211" t="str">
        <f t="shared" si="1"/>
        <v>Kate Horn</v>
      </c>
    </row>
    <row r="78" spans="28:30" x14ac:dyDescent="0.35">
      <c r="AB78" s="212" t="s">
        <v>413</v>
      </c>
      <c r="AC78" s="212" t="s">
        <v>414</v>
      </c>
      <c r="AD78" s="211" t="str">
        <f t="shared" si="1"/>
        <v>Anita Hussey</v>
      </c>
    </row>
    <row r="79" spans="28:30" x14ac:dyDescent="0.35">
      <c r="AB79" s="212" t="s">
        <v>415</v>
      </c>
      <c r="AC79" s="212" t="s">
        <v>416</v>
      </c>
      <c r="AD79" s="211" t="str">
        <f t="shared" si="1"/>
        <v>Diana Hutchinson</v>
      </c>
    </row>
    <row r="80" spans="28:30" x14ac:dyDescent="0.35">
      <c r="AB80" s="212" t="s">
        <v>415</v>
      </c>
      <c r="AC80" s="212" t="s">
        <v>417</v>
      </c>
      <c r="AD80" s="211" t="str">
        <f t="shared" si="1"/>
        <v>Tom Hutchinson</v>
      </c>
    </row>
    <row r="81" spans="28:30" x14ac:dyDescent="0.35">
      <c r="AB81" s="212" t="s">
        <v>418</v>
      </c>
      <c r="AC81" s="212" t="s">
        <v>419</v>
      </c>
      <c r="AD81" s="211" t="str">
        <f t="shared" si="1"/>
        <v>Gary Hyman</v>
      </c>
    </row>
    <row r="82" spans="28:30" x14ac:dyDescent="0.35">
      <c r="AB82" s="212" t="s">
        <v>420</v>
      </c>
      <c r="AC82" s="212" t="s">
        <v>421</v>
      </c>
      <c r="AD82" s="211" t="str">
        <f t="shared" si="1"/>
        <v>James Jatko</v>
      </c>
    </row>
    <row r="83" spans="28:30" x14ac:dyDescent="0.35">
      <c r="AB83" s="212" t="s">
        <v>422</v>
      </c>
      <c r="AC83" s="212" t="s">
        <v>423</v>
      </c>
      <c r="AD83" s="211" t="str">
        <f t="shared" si="1"/>
        <v>Evan Jennings</v>
      </c>
    </row>
    <row r="84" spans="28:30" x14ac:dyDescent="0.35">
      <c r="AB84" s="212" t="s">
        <v>424</v>
      </c>
      <c r="AC84" s="212" t="s">
        <v>425</v>
      </c>
      <c r="AD84" s="211" t="str">
        <f t="shared" si="1"/>
        <v>Lester Jessup</v>
      </c>
    </row>
    <row r="85" spans="28:30" x14ac:dyDescent="0.35">
      <c r="AB85" s="212" t="s">
        <v>424</v>
      </c>
      <c r="AC85" s="212" t="s">
        <v>426</v>
      </c>
      <c r="AD85" s="211" t="str">
        <f t="shared" si="1"/>
        <v>Cornelia Jessup</v>
      </c>
    </row>
    <row r="86" spans="28:30" x14ac:dyDescent="0.35">
      <c r="AB86" s="212" t="s">
        <v>427</v>
      </c>
      <c r="AC86" s="212" t="s">
        <v>428</v>
      </c>
      <c r="AD86" s="211" t="str">
        <f t="shared" si="1"/>
        <v>Reid C Johnson</v>
      </c>
    </row>
    <row r="87" spans="28:30" x14ac:dyDescent="0.35">
      <c r="AB87" s="212" t="s">
        <v>427</v>
      </c>
      <c r="AC87" s="212" t="s">
        <v>429</v>
      </c>
      <c r="AD87" s="211" t="str">
        <f t="shared" si="1"/>
        <v>Jack Johnson</v>
      </c>
    </row>
    <row r="88" spans="28:30" x14ac:dyDescent="0.35">
      <c r="AB88" s="212" t="s">
        <v>430</v>
      </c>
      <c r="AC88" s="212" t="s">
        <v>295</v>
      </c>
      <c r="AD88" s="211" t="str">
        <f t="shared" si="1"/>
        <v>David Johnson - Mitchell</v>
      </c>
    </row>
    <row r="89" spans="28:30" x14ac:dyDescent="0.35">
      <c r="AB89" s="212" t="s">
        <v>431</v>
      </c>
      <c r="AC89" s="212" t="s">
        <v>432</v>
      </c>
      <c r="AD89" s="211" t="str">
        <f t="shared" si="1"/>
        <v>Greg Johnston</v>
      </c>
    </row>
    <row r="90" spans="28:30" x14ac:dyDescent="0.35">
      <c r="AB90" s="212" t="s">
        <v>431</v>
      </c>
      <c r="AC90" s="212" t="s">
        <v>433</v>
      </c>
      <c r="AD90" s="211" t="str">
        <f t="shared" si="1"/>
        <v>Joseph (17) Johnston</v>
      </c>
    </row>
    <row r="91" spans="28:30" x14ac:dyDescent="0.35">
      <c r="AB91" s="212" t="s">
        <v>431</v>
      </c>
      <c r="AC91" s="212" t="s">
        <v>434</v>
      </c>
      <c r="AD91" s="211" t="str">
        <f t="shared" si="1"/>
        <v>Joshua (14) Johnston</v>
      </c>
    </row>
    <row r="92" spans="28:30" x14ac:dyDescent="0.35">
      <c r="AB92" s="212" t="s">
        <v>431</v>
      </c>
      <c r="AC92" s="212" t="s">
        <v>435</v>
      </c>
      <c r="AD92" s="211" t="str">
        <f t="shared" si="1"/>
        <v>Marnai Johnston</v>
      </c>
    </row>
    <row r="93" spans="28:30" x14ac:dyDescent="0.35">
      <c r="AB93" s="212" t="s">
        <v>436</v>
      </c>
      <c r="AC93" s="212" t="s">
        <v>437</v>
      </c>
      <c r="AD93" s="211" t="str">
        <f t="shared" si="1"/>
        <v>Wayne Jones</v>
      </c>
    </row>
    <row r="94" spans="28:30" x14ac:dyDescent="0.35">
      <c r="AB94" s="212" t="s">
        <v>438</v>
      </c>
      <c r="AC94" s="212" t="s">
        <v>439</v>
      </c>
      <c r="AD94" s="211" t="str">
        <f t="shared" si="1"/>
        <v>Vivian Joyner</v>
      </c>
    </row>
    <row r="95" spans="28:30" x14ac:dyDescent="0.35">
      <c r="AB95" s="212" t="s">
        <v>440</v>
      </c>
      <c r="AC95" s="212" t="s">
        <v>334</v>
      </c>
      <c r="AD95" s="211" t="str">
        <f t="shared" si="1"/>
        <v>Robert Kaplan</v>
      </c>
    </row>
    <row r="96" spans="28:30" x14ac:dyDescent="0.35">
      <c r="AB96" s="212" t="s">
        <v>441</v>
      </c>
      <c r="AC96" s="212" t="s">
        <v>442</v>
      </c>
      <c r="AD96" s="211" t="str">
        <f t="shared" si="1"/>
        <v>Mike Kearse</v>
      </c>
    </row>
    <row r="97" spans="28:30" x14ac:dyDescent="0.35">
      <c r="AB97" s="212" t="s">
        <v>443</v>
      </c>
      <c r="AC97" s="212" t="s">
        <v>444</v>
      </c>
      <c r="AD97" s="211" t="str">
        <f t="shared" si="1"/>
        <v>William Kincheloe</v>
      </c>
    </row>
    <row r="98" spans="28:30" x14ac:dyDescent="0.35">
      <c r="AB98" s="212" t="s">
        <v>445</v>
      </c>
      <c r="AC98" s="212" t="s">
        <v>446</v>
      </c>
      <c r="AD98" s="211" t="str">
        <f t="shared" si="1"/>
        <v>Linda Koss</v>
      </c>
    </row>
    <row r="99" spans="28:30" x14ac:dyDescent="0.35">
      <c r="AB99" s="212" t="s">
        <v>445</v>
      </c>
      <c r="AC99" s="212" t="s">
        <v>447</v>
      </c>
      <c r="AD99" s="211" t="str">
        <f t="shared" si="1"/>
        <v>Roger A Koss</v>
      </c>
    </row>
    <row r="100" spans="28:30" x14ac:dyDescent="0.35">
      <c r="AB100" s="212" t="s">
        <v>448</v>
      </c>
      <c r="AC100" s="212" t="s">
        <v>449</v>
      </c>
      <c r="AD100" s="211" t="str">
        <f t="shared" si="1"/>
        <v>Art Kotz</v>
      </c>
    </row>
    <row r="101" spans="28:30" x14ac:dyDescent="0.35">
      <c r="AB101" s="214" t="s">
        <v>450</v>
      </c>
      <c r="AC101" s="214" t="s">
        <v>451</v>
      </c>
      <c r="AD101" s="211" t="str">
        <f t="shared" si="1"/>
        <v>Thomas Kreuzinger</v>
      </c>
    </row>
    <row r="102" spans="28:30" x14ac:dyDescent="0.35">
      <c r="AB102" s="212" t="s">
        <v>452</v>
      </c>
      <c r="AC102" s="212" t="s">
        <v>453</v>
      </c>
      <c r="AD102" s="211" t="str">
        <f t="shared" si="1"/>
        <v>Calvin Kuttner 16</v>
      </c>
    </row>
    <row r="103" spans="28:30" x14ac:dyDescent="0.35">
      <c r="AB103" s="212" t="s">
        <v>454</v>
      </c>
      <c r="AC103" s="212" t="s">
        <v>455</v>
      </c>
      <c r="AD103" s="211" t="str">
        <f t="shared" si="1"/>
        <v>M Gray Lackey</v>
      </c>
    </row>
    <row r="104" spans="28:30" x14ac:dyDescent="0.35">
      <c r="AB104" s="212" t="s">
        <v>454</v>
      </c>
      <c r="AC104" s="212" t="s">
        <v>456</v>
      </c>
      <c r="AD104" s="211" t="str">
        <f t="shared" si="1"/>
        <v>Mack E Lackey</v>
      </c>
    </row>
    <row r="105" spans="28:30" x14ac:dyDescent="0.35">
      <c r="AB105" s="212" t="s">
        <v>457</v>
      </c>
      <c r="AC105" s="212" t="s">
        <v>458</v>
      </c>
      <c r="AD105" s="211" t="str">
        <f t="shared" si="1"/>
        <v>Richard T Lasater</v>
      </c>
    </row>
    <row r="106" spans="28:30" x14ac:dyDescent="0.35">
      <c r="AB106" s="212" t="s">
        <v>459</v>
      </c>
      <c r="AC106" s="212" t="s">
        <v>460</v>
      </c>
      <c r="AD106" s="211" t="str">
        <f t="shared" si="1"/>
        <v>David D. Lathrop</v>
      </c>
    </row>
    <row r="107" spans="28:30" x14ac:dyDescent="0.35">
      <c r="AB107" s="212" t="s">
        <v>461</v>
      </c>
      <c r="AC107" s="212" t="s">
        <v>462</v>
      </c>
      <c r="AD107" s="211" t="str">
        <f t="shared" si="1"/>
        <v>Matt Lindenmuth</v>
      </c>
    </row>
    <row r="108" spans="28:30" x14ac:dyDescent="0.35">
      <c r="AB108" s="212" t="s">
        <v>463</v>
      </c>
      <c r="AC108" s="212" t="s">
        <v>464</v>
      </c>
      <c r="AD108" s="211" t="str">
        <f t="shared" si="1"/>
        <v>Leon T Lucas</v>
      </c>
    </row>
    <row r="109" spans="28:30" x14ac:dyDescent="0.35">
      <c r="AB109" s="212" t="s">
        <v>465</v>
      </c>
      <c r="AC109" s="212" t="s">
        <v>466</v>
      </c>
      <c r="AD109" s="211" t="str">
        <f t="shared" si="1"/>
        <v>Michael S MacLean</v>
      </c>
    </row>
    <row r="110" spans="28:30" x14ac:dyDescent="0.35">
      <c r="AB110" s="212" t="s">
        <v>465</v>
      </c>
      <c r="AC110" s="212" t="s">
        <v>467</v>
      </c>
      <c r="AD110" s="211" t="str">
        <f t="shared" si="1"/>
        <v>Emma (2) MacLean</v>
      </c>
    </row>
    <row r="111" spans="28:30" x14ac:dyDescent="0.35">
      <c r="AB111" s="212" t="s">
        <v>465</v>
      </c>
      <c r="AC111" s="212" t="s">
        <v>468</v>
      </c>
      <c r="AD111" s="211" t="str">
        <f t="shared" si="1"/>
        <v>Lindsay (4) MacLean</v>
      </c>
    </row>
    <row r="112" spans="28:30" x14ac:dyDescent="0.35">
      <c r="AB112" s="212" t="s">
        <v>465</v>
      </c>
      <c r="AC112" s="212" t="s">
        <v>469</v>
      </c>
      <c r="AD112" s="211" t="str">
        <f t="shared" si="1"/>
        <v>Amy MacLean</v>
      </c>
    </row>
    <row r="113" spans="28:30" x14ac:dyDescent="0.35">
      <c r="AB113" s="212" t="s">
        <v>470</v>
      </c>
      <c r="AC113" s="212" t="s">
        <v>471</v>
      </c>
      <c r="AD113" s="211" t="str">
        <f t="shared" si="1"/>
        <v>Jonathan D. Macy</v>
      </c>
    </row>
    <row r="114" spans="28:30" x14ac:dyDescent="0.35">
      <c r="AB114" s="212" t="s">
        <v>472</v>
      </c>
      <c r="AC114" s="212" t="s">
        <v>473</v>
      </c>
      <c r="AD114" s="211" t="str">
        <f t="shared" si="1"/>
        <v>Robert P Majors, Jr</v>
      </c>
    </row>
    <row r="115" spans="28:30" x14ac:dyDescent="0.35">
      <c r="AB115" s="212" t="s">
        <v>474</v>
      </c>
      <c r="AC115" s="212" t="s">
        <v>475</v>
      </c>
      <c r="AD115" s="211" t="str">
        <f t="shared" si="1"/>
        <v>James W Mangum</v>
      </c>
    </row>
    <row r="116" spans="28:30" x14ac:dyDescent="0.35">
      <c r="AB116" s="212" t="s">
        <v>476</v>
      </c>
      <c r="AC116" s="212" t="s">
        <v>273</v>
      </c>
      <c r="AD116" s="211" t="str">
        <f t="shared" si="1"/>
        <v>John Manhard</v>
      </c>
    </row>
    <row r="117" spans="28:30" x14ac:dyDescent="0.35">
      <c r="AB117" s="212" t="s">
        <v>477</v>
      </c>
      <c r="AC117" s="212" t="s">
        <v>478</v>
      </c>
      <c r="AD117" s="211" t="str">
        <f t="shared" si="1"/>
        <v>Felix Markham</v>
      </c>
    </row>
    <row r="118" spans="28:30" x14ac:dyDescent="0.35">
      <c r="AB118" s="212" t="s">
        <v>479</v>
      </c>
      <c r="AC118" s="212" t="s">
        <v>480</v>
      </c>
      <c r="AD118" s="211" t="str">
        <f t="shared" si="1"/>
        <v>Kenneth Marks</v>
      </c>
    </row>
    <row r="119" spans="28:30" x14ac:dyDescent="0.35">
      <c r="AB119" s="212" t="s">
        <v>481</v>
      </c>
      <c r="AC119" s="212" t="s">
        <v>482</v>
      </c>
      <c r="AD119" s="211" t="str">
        <f t="shared" si="1"/>
        <v>Donald Marshall</v>
      </c>
    </row>
    <row r="120" spans="28:30" x14ac:dyDescent="0.35">
      <c r="AB120" s="214" t="s">
        <v>483</v>
      </c>
      <c r="AC120" s="214" t="s">
        <v>484</v>
      </c>
      <c r="AD120" s="211" t="str">
        <f t="shared" si="1"/>
        <v>Logan Martin</v>
      </c>
    </row>
    <row r="121" spans="28:30" x14ac:dyDescent="0.35">
      <c r="AB121" s="212" t="s">
        <v>485</v>
      </c>
      <c r="AC121" s="212" t="s">
        <v>486</v>
      </c>
      <c r="AD121" s="211" t="str">
        <f t="shared" si="1"/>
        <v>Alan Mattson, Jr.</v>
      </c>
    </row>
    <row r="122" spans="28:30" x14ac:dyDescent="0.35">
      <c r="AB122" s="212" t="s">
        <v>487</v>
      </c>
      <c r="AC122" s="212" t="s">
        <v>268</v>
      </c>
      <c r="AD122" s="211" t="str">
        <f t="shared" si="1"/>
        <v>Scott McElwaine</v>
      </c>
    </row>
    <row r="123" spans="28:30" x14ac:dyDescent="0.35">
      <c r="AB123" s="212" t="s">
        <v>488</v>
      </c>
      <c r="AC123" s="212" t="s">
        <v>451</v>
      </c>
      <c r="AD123" s="211" t="str">
        <f t="shared" si="1"/>
        <v>Thomas McGraw</v>
      </c>
    </row>
    <row r="124" spans="28:30" x14ac:dyDescent="0.35">
      <c r="AB124" s="212" t="s">
        <v>489</v>
      </c>
      <c r="AC124" s="212" t="s">
        <v>400</v>
      </c>
      <c r="AD124" s="211" t="str">
        <f t="shared" si="1"/>
        <v>Michael McKinney</v>
      </c>
    </row>
    <row r="125" spans="28:30" x14ac:dyDescent="0.35">
      <c r="AB125" s="212" t="s">
        <v>490</v>
      </c>
      <c r="AC125" s="212" t="s">
        <v>491</v>
      </c>
      <c r="AD125" s="211" t="str">
        <f t="shared" si="1"/>
        <v>James B Meade</v>
      </c>
    </row>
    <row r="126" spans="28:30" x14ac:dyDescent="0.35">
      <c r="AB126" s="214" t="s">
        <v>492</v>
      </c>
      <c r="AC126" s="214" t="s">
        <v>493</v>
      </c>
      <c r="AD126" s="211" t="str">
        <f t="shared" si="1"/>
        <v>Jessica Meredith</v>
      </c>
    </row>
    <row r="127" spans="28:30" x14ac:dyDescent="0.35">
      <c r="AB127" s="214" t="s">
        <v>492</v>
      </c>
      <c r="AC127" s="214" t="s">
        <v>494</v>
      </c>
      <c r="AD127" s="211" t="str">
        <f t="shared" si="1"/>
        <v>Russ Meredith</v>
      </c>
    </row>
    <row r="128" spans="28:30" x14ac:dyDescent="0.35">
      <c r="AB128" s="212" t="s">
        <v>495</v>
      </c>
      <c r="AC128" s="212" t="s">
        <v>496</v>
      </c>
      <c r="AD128" s="211" t="str">
        <f t="shared" si="1"/>
        <v>Brenda Middour</v>
      </c>
    </row>
    <row r="129" spans="28:30" x14ac:dyDescent="0.35">
      <c r="AB129" s="212" t="s">
        <v>497</v>
      </c>
      <c r="AC129" s="212" t="s">
        <v>498</v>
      </c>
      <c r="AD129" s="211" t="str">
        <f t="shared" si="1"/>
        <v>Robert C Middour, Jr</v>
      </c>
    </row>
    <row r="130" spans="28:30" x14ac:dyDescent="0.35">
      <c r="AB130" s="212" t="s">
        <v>499</v>
      </c>
      <c r="AC130" s="212" t="s">
        <v>500</v>
      </c>
      <c r="AD130" s="211" t="str">
        <f t="shared" si="1"/>
        <v>Joe Mills</v>
      </c>
    </row>
    <row r="131" spans="28:30" x14ac:dyDescent="0.35">
      <c r="AB131" s="212" t="s">
        <v>499</v>
      </c>
      <c r="AC131" s="212" t="s">
        <v>501</v>
      </c>
      <c r="AD131" s="211" t="str">
        <f t="shared" ref="AD131:AD194" si="2">AC131&amp;" "&amp;AB131</f>
        <v>Vickie Mills</v>
      </c>
    </row>
    <row r="132" spans="28:30" x14ac:dyDescent="0.35">
      <c r="AB132" s="212" t="s">
        <v>502</v>
      </c>
      <c r="AC132" s="212" t="s">
        <v>503</v>
      </c>
      <c r="AD132" s="211" t="str">
        <f t="shared" si="2"/>
        <v>Charles J Moody III</v>
      </c>
    </row>
    <row r="133" spans="28:30" x14ac:dyDescent="0.35">
      <c r="AB133" s="212" t="s">
        <v>504</v>
      </c>
      <c r="AC133" s="212" t="s">
        <v>505</v>
      </c>
      <c r="AD133" s="211" t="str">
        <f t="shared" si="2"/>
        <v>John F Morck</v>
      </c>
    </row>
    <row r="134" spans="28:30" x14ac:dyDescent="0.35">
      <c r="AB134" s="212" t="s">
        <v>504</v>
      </c>
      <c r="AC134" s="212" t="s">
        <v>506</v>
      </c>
      <c r="AD134" s="211" t="str">
        <f t="shared" si="2"/>
        <v>Debbie Morck</v>
      </c>
    </row>
    <row r="135" spans="28:30" x14ac:dyDescent="0.35">
      <c r="AB135" s="212" t="s">
        <v>507</v>
      </c>
      <c r="AC135" s="212" t="s">
        <v>508</v>
      </c>
      <c r="AD135" s="211" t="str">
        <f t="shared" si="2"/>
        <v>Robert R Morrison</v>
      </c>
    </row>
    <row r="136" spans="28:30" x14ac:dyDescent="0.35">
      <c r="AB136" s="212" t="s">
        <v>509</v>
      </c>
      <c r="AC136" s="212" t="s">
        <v>510</v>
      </c>
      <c r="AD136" s="211" t="str">
        <f t="shared" si="2"/>
        <v>Pam Muller</v>
      </c>
    </row>
    <row r="137" spans="28:30" x14ac:dyDescent="0.35">
      <c r="AB137" s="214" t="s">
        <v>511</v>
      </c>
      <c r="AC137" s="214" t="s">
        <v>512</v>
      </c>
      <c r="AD137" s="211" t="str">
        <f t="shared" si="2"/>
        <v>Joseph Naismith</v>
      </c>
    </row>
    <row r="138" spans="28:30" x14ac:dyDescent="0.35">
      <c r="AB138" s="212" t="s">
        <v>513</v>
      </c>
      <c r="AC138" s="212" t="s">
        <v>514</v>
      </c>
      <c r="AD138" s="211" t="str">
        <f t="shared" si="2"/>
        <v>Walter R. (Bob) Newton</v>
      </c>
    </row>
    <row r="139" spans="28:30" x14ac:dyDescent="0.35">
      <c r="AB139" s="212" t="s">
        <v>515</v>
      </c>
      <c r="AC139" s="212" t="s">
        <v>516</v>
      </c>
      <c r="AD139" s="211" t="str">
        <f t="shared" si="2"/>
        <v>Ralph W Northcutt</v>
      </c>
    </row>
    <row r="140" spans="28:30" x14ac:dyDescent="0.35">
      <c r="AB140" s="212" t="s">
        <v>517</v>
      </c>
      <c r="AC140" s="212" t="s">
        <v>518</v>
      </c>
      <c r="AD140" s="211" t="str">
        <f t="shared" si="2"/>
        <v>Dan Oberklein</v>
      </c>
    </row>
    <row r="141" spans="28:30" x14ac:dyDescent="0.35">
      <c r="AB141" s="212" t="s">
        <v>519</v>
      </c>
      <c r="AC141" s="212" t="s">
        <v>520</v>
      </c>
      <c r="AD141" s="211" t="str">
        <f t="shared" si="2"/>
        <v>Kyle Obermiller</v>
      </c>
    </row>
    <row r="142" spans="28:30" x14ac:dyDescent="0.35">
      <c r="AB142" s="212" t="s">
        <v>521</v>
      </c>
      <c r="AC142" s="212" t="s">
        <v>280</v>
      </c>
      <c r="AD142" s="211" t="str">
        <f t="shared" si="2"/>
        <v>Dennis Olsen</v>
      </c>
    </row>
    <row r="143" spans="28:30" x14ac:dyDescent="0.35">
      <c r="AB143" s="212" t="s">
        <v>521</v>
      </c>
      <c r="AC143" s="212" t="s">
        <v>522</v>
      </c>
      <c r="AD143" s="211" t="str">
        <f t="shared" si="2"/>
        <v>Marian Olsen</v>
      </c>
    </row>
    <row r="144" spans="28:30" x14ac:dyDescent="0.35">
      <c r="AB144" s="214" t="s">
        <v>523</v>
      </c>
      <c r="AC144" s="214" t="s">
        <v>524</v>
      </c>
      <c r="AD144" s="211" t="str">
        <f t="shared" si="2"/>
        <v>Nicholas Pace</v>
      </c>
    </row>
    <row r="145" spans="28:30" x14ac:dyDescent="0.35">
      <c r="AB145" s="212" t="s">
        <v>525</v>
      </c>
      <c r="AC145" s="212" t="s">
        <v>382</v>
      </c>
      <c r="AD145" s="211" t="str">
        <f t="shared" si="2"/>
        <v>Carol Parker</v>
      </c>
    </row>
    <row r="146" spans="28:30" x14ac:dyDescent="0.35">
      <c r="AB146" s="212" t="s">
        <v>526</v>
      </c>
      <c r="AC146" s="212" t="s">
        <v>527</v>
      </c>
      <c r="AD146" s="211" t="str">
        <f t="shared" si="2"/>
        <v>Davette Pate (Whitlock)</v>
      </c>
    </row>
    <row r="147" spans="28:30" x14ac:dyDescent="0.35">
      <c r="AB147" s="212" t="s">
        <v>526</v>
      </c>
      <c r="AC147" s="212" t="s">
        <v>528</v>
      </c>
      <c r="AD147" s="211" t="str">
        <f t="shared" si="2"/>
        <v>Elle (18) Pate (Whitlock)</v>
      </c>
    </row>
    <row r="148" spans="28:30" x14ac:dyDescent="0.35">
      <c r="AB148" s="212" t="s">
        <v>529</v>
      </c>
      <c r="AC148" s="212" t="s">
        <v>530</v>
      </c>
      <c r="AD148" s="211" t="str">
        <f t="shared" si="2"/>
        <v>Joey Pate(26)</v>
      </c>
    </row>
    <row r="149" spans="28:30" x14ac:dyDescent="0.35">
      <c r="AB149" s="212" t="s">
        <v>531</v>
      </c>
      <c r="AC149" s="212" t="s">
        <v>268</v>
      </c>
      <c r="AD149" s="211" t="str">
        <f t="shared" si="2"/>
        <v>Scott Payne</v>
      </c>
    </row>
    <row r="150" spans="28:30" x14ac:dyDescent="0.35">
      <c r="AB150" s="212" t="s">
        <v>532</v>
      </c>
      <c r="AC150" s="212" t="s">
        <v>533</v>
      </c>
      <c r="AD150" s="211" t="str">
        <f t="shared" si="2"/>
        <v>Stephen G Peterson, Jr</v>
      </c>
    </row>
    <row r="151" spans="28:30" x14ac:dyDescent="0.35">
      <c r="AB151" s="212" t="s">
        <v>534</v>
      </c>
      <c r="AC151" s="212" t="s">
        <v>535</v>
      </c>
      <c r="AD151" s="211" t="str">
        <f t="shared" si="2"/>
        <v>Jeffrey Portzer</v>
      </c>
    </row>
    <row r="152" spans="28:30" x14ac:dyDescent="0.35">
      <c r="AB152" s="212" t="s">
        <v>536</v>
      </c>
      <c r="AC152" s="212" t="s">
        <v>537</v>
      </c>
      <c r="AD152" s="211" t="str">
        <f t="shared" si="2"/>
        <v>Janel Portzet (Thomas)</v>
      </c>
    </row>
    <row r="153" spans="28:30" x14ac:dyDescent="0.35">
      <c r="AB153" s="212" t="s">
        <v>538</v>
      </c>
      <c r="AC153" s="212" t="s">
        <v>539</v>
      </c>
      <c r="AD153" s="211" t="str">
        <f t="shared" si="2"/>
        <v>James A Reagan, III</v>
      </c>
    </row>
    <row r="154" spans="28:30" x14ac:dyDescent="0.35">
      <c r="AB154" s="212" t="s">
        <v>540</v>
      </c>
      <c r="AC154" s="212" t="s">
        <v>371</v>
      </c>
      <c r="AD154" s="211" t="str">
        <f t="shared" si="2"/>
        <v>Ted Richman</v>
      </c>
    </row>
    <row r="155" spans="28:30" x14ac:dyDescent="0.35">
      <c r="AB155" s="212" t="s">
        <v>541</v>
      </c>
      <c r="AC155" s="212" t="s">
        <v>542</v>
      </c>
      <c r="AD155" s="211" t="str">
        <f t="shared" si="2"/>
        <v>Galen Robertson</v>
      </c>
    </row>
    <row r="156" spans="28:30" x14ac:dyDescent="0.35">
      <c r="AB156" s="212" t="s">
        <v>543</v>
      </c>
      <c r="AC156" s="212" t="s">
        <v>295</v>
      </c>
      <c r="AD156" s="211" t="str">
        <f t="shared" si="2"/>
        <v>David Robinson</v>
      </c>
    </row>
    <row r="157" spans="28:30" x14ac:dyDescent="0.35">
      <c r="AB157" s="212" t="s">
        <v>544</v>
      </c>
      <c r="AC157" s="212" t="s">
        <v>382</v>
      </c>
      <c r="AD157" s="211" t="str">
        <f t="shared" si="2"/>
        <v>Carol Root</v>
      </c>
    </row>
    <row r="158" spans="28:30" x14ac:dyDescent="0.35">
      <c r="AB158" s="212" t="s">
        <v>545</v>
      </c>
      <c r="AC158" s="212" t="s">
        <v>546</v>
      </c>
      <c r="AD158" s="211" t="str">
        <f t="shared" si="2"/>
        <v>Eleanor Rosenbaum</v>
      </c>
    </row>
    <row r="159" spans="28:30" x14ac:dyDescent="0.35">
      <c r="AB159" s="214" t="s">
        <v>547</v>
      </c>
      <c r="AC159" s="214" t="s">
        <v>548</v>
      </c>
      <c r="AD159" s="211" t="str">
        <f t="shared" si="2"/>
        <v>Tom (67) Roth (67)</v>
      </c>
    </row>
    <row r="160" spans="28:30" x14ac:dyDescent="0.35">
      <c r="AB160" s="212" t="s">
        <v>549</v>
      </c>
      <c r="AC160" s="212" t="s">
        <v>334</v>
      </c>
      <c r="AD160" s="211" t="str">
        <f t="shared" si="2"/>
        <v>Robert Roule</v>
      </c>
    </row>
    <row r="161" spans="28:30" x14ac:dyDescent="0.35">
      <c r="AB161" s="212" t="s">
        <v>549</v>
      </c>
      <c r="AC161" s="212" t="s">
        <v>550</v>
      </c>
      <c r="AD161" s="211" t="str">
        <f t="shared" si="2"/>
        <v>Barbara Roule</v>
      </c>
    </row>
    <row r="162" spans="28:30" x14ac:dyDescent="0.35">
      <c r="AB162" s="212" t="s">
        <v>551</v>
      </c>
      <c r="AC162" s="212" t="s">
        <v>552</v>
      </c>
      <c r="AD162" s="211" t="str">
        <f t="shared" si="2"/>
        <v>Wes Royal</v>
      </c>
    </row>
    <row r="163" spans="28:30" x14ac:dyDescent="0.35">
      <c r="AB163" s="212" t="s">
        <v>551</v>
      </c>
      <c r="AC163" s="212" t="s">
        <v>553</v>
      </c>
      <c r="AD163" s="211" t="str">
        <f t="shared" si="2"/>
        <v>Elizabeth Royal</v>
      </c>
    </row>
    <row r="164" spans="28:30" x14ac:dyDescent="0.35">
      <c r="AB164" s="212" t="s">
        <v>554</v>
      </c>
      <c r="AC164" s="212" t="s">
        <v>555</v>
      </c>
      <c r="AD164" s="211" t="str">
        <f t="shared" si="2"/>
        <v>Bill Rueckert</v>
      </c>
    </row>
    <row r="165" spans="28:30" x14ac:dyDescent="0.35">
      <c r="AB165" s="212" t="s">
        <v>556</v>
      </c>
      <c r="AC165" s="212" t="s">
        <v>557</v>
      </c>
      <c r="AD165" s="211" t="str">
        <f t="shared" si="2"/>
        <v>Will Sadler</v>
      </c>
    </row>
    <row r="166" spans="28:30" x14ac:dyDescent="0.35">
      <c r="AB166" s="212" t="s">
        <v>558</v>
      </c>
      <c r="AC166" s="212" t="s">
        <v>559</v>
      </c>
      <c r="AD166" s="211" t="str">
        <f t="shared" si="2"/>
        <v>Daniel Saltsgaver (18)</v>
      </c>
    </row>
    <row r="167" spans="28:30" x14ac:dyDescent="0.35">
      <c r="AB167" s="212" t="s">
        <v>560</v>
      </c>
      <c r="AC167" s="212" t="s">
        <v>377</v>
      </c>
      <c r="AD167" s="211" t="str">
        <f t="shared" si="2"/>
        <v>Nick Saltsgaver (21)</v>
      </c>
    </row>
    <row r="168" spans="28:30" x14ac:dyDescent="0.35">
      <c r="AB168" s="212" t="s">
        <v>561</v>
      </c>
      <c r="AC168" s="212" t="s">
        <v>559</v>
      </c>
      <c r="AD168" s="211" t="str">
        <f t="shared" si="2"/>
        <v>Daniel Seymour</v>
      </c>
    </row>
    <row r="169" spans="28:30" x14ac:dyDescent="0.35">
      <c r="AB169" s="212" t="s">
        <v>561</v>
      </c>
      <c r="AC169" s="212" t="s">
        <v>562</v>
      </c>
      <c r="AD169" s="211" t="str">
        <f t="shared" si="2"/>
        <v>Kathy Seymour</v>
      </c>
    </row>
    <row r="170" spans="28:30" x14ac:dyDescent="0.35">
      <c r="AB170" s="212" t="s">
        <v>563</v>
      </c>
      <c r="AC170" s="212" t="s">
        <v>564</v>
      </c>
      <c r="AD170" s="211" t="str">
        <f t="shared" si="2"/>
        <v>Jule Shanklin</v>
      </c>
    </row>
    <row r="171" spans="28:30" x14ac:dyDescent="0.35">
      <c r="AB171" s="212" t="s">
        <v>565</v>
      </c>
      <c r="AC171" s="212" t="s">
        <v>566</v>
      </c>
      <c r="AD171" s="211" t="str">
        <f t="shared" si="2"/>
        <v>Aidam Shimpi</v>
      </c>
    </row>
    <row r="172" spans="28:30" x14ac:dyDescent="0.35">
      <c r="AB172" s="212" t="s">
        <v>567</v>
      </c>
      <c r="AC172" s="212" t="s">
        <v>568</v>
      </c>
      <c r="AD172" s="211" t="str">
        <f t="shared" si="2"/>
        <v>Brendan Siegl</v>
      </c>
    </row>
    <row r="173" spans="28:30" x14ac:dyDescent="0.35">
      <c r="AB173" s="212" t="s">
        <v>567</v>
      </c>
      <c r="AC173" s="212" t="s">
        <v>569</v>
      </c>
      <c r="AD173" s="211" t="str">
        <f t="shared" si="2"/>
        <v>Adelaide Siegl</v>
      </c>
    </row>
    <row r="174" spans="28:30" x14ac:dyDescent="0.35">
      <c r="AB174" s="212" t="s">
        <v>567</v>
      </c>
      <c r="AC174" s="212" t="s">
        <v>570</v>
      </c>
      <c r="AD174" s="211" t="str">
        <f t="shared" si="2"/>
        <v>Chris   Siegl</v>
      </c>
    </row>
    <row r="175" spans="28:30" x14ac:dyDescent="0.35">
      <c r="AB175" s="212" t="s">
        <v>571</v>
      </c>
      <c r="AC175" s="212" t="s">
        <v>572</v>
      </c>
      <c r="AD175" s="211" t="str">
        <f t="shared" si="2"/>
        <v>Joseph B Slaughter</v>
      </c>
    </row>
    <row r="176" spans="28:30" x14ac:dyDescent="0.35">
      <c r="AB176" s="212" t="s">
        <v>571</v>
      </c>
      <c r="AC176" s="212" t="s">
        <v>573</v>
      </c>
      <c r="AD176" s="211" t="str">
        <f t="shared" si="2"/>
        <v>Tammy Krause Slaughter</v>
      </c>
    </row>
    <row r="177" spans="28:30" x14ac:dyDescent="0.35">
      <c r="AB177" s="212" t="s">
        <v>574</v>
      </c>
      <c r="AC177" s="212" t="s">
        <v>575</v>
      </c>
      <c r="AD177" s="211" t="str">
        <f t="shared" si="2"/>
        <v>Pete Slugg</v>
      </c>
    </row>
    <row r="178" spans="28:30" x14ac:dyDescent="0.35">
      <c r="AB178" s="212" t="s">
        <v>576</v>
      </c>
      <c r="AC178" s="212" t="s">
        <v>577</v>
      </c>
      <c r="AD178" s="211" t="str">
        <f t="shared" si="2"/>
        <v>Scott T Smith</v>
      </c>
    </row>
    <row r="179" spans="28:30" x14ac:dyDescent="0.35">
      <c r="AB179" s="212" t="s">
        <v>578</v>
      </c>
      <c r="AC179" s="212" t="s">
        <v>295</v>
      </c>
      <c r="AD179" s="211" t="str">
        <f t="shared" si="2"/>
        <v>David Speight</v>
      </c>
    </row>
    <row r="180" spans="28:30" x14ac:dyDescent="0.35">
      <c r="AB180" s="212" t="s">
        <v>578</v>
      </c>
      <c r="AC180" s="212" t="s">
        <v>263</v>
      </c>
      <c r="AD180" s="211" t="str">
        <f t="shared" si="2"/>
        <v>Judy Speight</v>
      </c>
    </row>
    <row r="181" spans="28:30" x14ac:dyDescent="0.35">
      <c r="AB181" s="214" t="s">
        <v>579</v>
      </c>
      <c r="AC181" s="214" t="s">
        <v>255</v>
      </c>
      <c r="AD181" s="211" t="str">
        <f t="shared" si="2"/>
        <v>Paul Staller</v>
      </c>
    </row>
    <row r="182" spans="28:30" x14ac:dyDescent="0.35">
      <c r="AB182" s="212" t="s">
        <v>580</v>
      </c>
      <c r="AC182" s="212" t="s">
        <v>572</v>
      </c>
      <c r="AD182" s="211" t="str">
        <f t="shared" si="2"/>
        <v>Joseph B Stevens</v>
      </c>
    </row>
    <row r="183" spans="28:30" x14ac:dyDescent="0.35">
      <c r="AB183" s="212" t="s">
        <v>581</v>
      </c>
      <c r="AC183" s="212" t="s">
        <v>582</v>
      </c>
      <c r="AD183" s="211" t="str">
        <f t="shared" si="2"/>
        <v>Charles Stirewalt</v>
      </c>
    </row>
    <row r="184" spans="28:30" x14ac:dyDescent="0.35">
      <c r="AB184" s="212" t="s">
        <v>583</v>
      </c>
      <c r="AC184" s="212" t="s">
        <v>451</v>
      </c>
      <c r="AD184" s="211" t="str">
        <f t="shared" si="2"/>
        <v>Thomas Stocum</v>
      </c>
    </row>
    <row r="185" spans="28:30" x14ac:dyDescent="0.35">
      <c r="AB185" s="212" t="s">
        <v>584</v>
      </c>
      <c r="AC185" s="212" t="s">
        <v>585</v>
      </c>
      <c r="AD185" s="211" t="str">
        <f t="shared" si="2"/>
        <v>Luke Sullivan</v>
      </c>
    </row>
    <row r="186" spans="28:30" x14ac:dyDescent="0.35">
      <c r="AB186" s="214" t="s">
        <v>586</v>
      </c>
      <c r="AC186" s="214" t="s">
        <v>587</v>
      </c>
      <c r="AD186" s="211" t="str">
        <f t="shared" si="2"/>
        <v>Jimmy Sumerell</v>
      </c>
    </row>
    <row r="187" spans="28:30" x14ac:dyDescent="0.35">
      <c r="AB187" s="212" t="s">
        <v>588</v>
      </c>
      <c r="AC187" s="212" t="s">
        <v>442</v>
      </c>
      <c r="AD187" s="211" t="str">
        <f t="shared" si="2"/>
        <v>Mike Szpunar</v>
      </c>
    </row>
    <row r="188" spans="28:30" x14ac:dyDescent="0.35">
      <c r="AB188" s="212" t="s">
        <v>589</v>
      </c>
      <c r="AC188" s="212" t="s">
        <v>590</v>
      </c>
      <c r="AD188" s="211" t="str">
        <f t="shared" si="2"/>
        <v>Eddie Taylor</v>
      </c>
    </row>
    <row r="189" spans="28:30" x14ac:dyDescent="0.35">
      <c r="AB189" s="214" t="s">
        <v>591</v>
      </c>
      <c r="AC189" s="214" t="s">
        <v>268</v>
      </c>
      <c r="AD189" s="211" t="str">
        <f t="shared" si="2"/>
        <v>Scott Tilley</v>
      </c>
    </row>
    <row r="190" spans="28:30" x14ac:dyDescent="0.35">
      <c r="AB190" s="212" t="s">
        <v>591</v>
      </c>
      <c r="AC190" s="212" t="s">
        <v>592</v>
      </c>
      <c r="AD190" s="211" t="str">
        <f t="shared" si="2"/>
        <v>Christopher H Tilley</v>
      </c>
    </row>
    <row r="191" spans="28:30" x14ac:dyDescent="0.35">
      <c r="AB191" s="212" t="s">
        <v>591</v>
      </c>
      <c r="AC191" s="212" t="s">
        <v>593</v>
      </c>
      <c r="AD191" s="211" t="str">
        <f t="shared" si="2"/>
        <v>Mikayla Tilley</v>
      </c>
    </row>
    <row r="192" spans="28:30" x14ac:dyDescent="0.35">
      <c r="AB192" s="212" t="s">
        <v>594</v>
      </c>
      <c r="AC192" s="212" t="s">
        <v>595</v>
      </c>
      <c r="AD192" s="211" t="str">
        <f t="shared" si="2"/>
        <v>Glenn O Traylor</v>
      </c>
    </row>
    <row r="193" spans="28:30" x14ac:dyDescent="0.35">
      <c r="AB193" s="212" t="s">
        <v>594</v>
      </c>
      <c r="AC193" s="212" t="s">
        <v>596</v>
      </c>
      <c r="AD193" s="211" t="str">
        <f t="shared" si="2"/>
        <v>Janet  Traylor</v>
      </c>
    </row>
    <row r="194" spans="28:30" x14ac:dyDescent="0.35">
      <c r="AB194" s="212" t="s">
        <v>597</v>
      </c>
      <c r="AC194" s="212" t="s">
        <v>273</v>
      </c>
      <c r="AD194" s="211" t="str">
        <f t="shared" si="2"/>
        <v>John Tredway</v>
      </c>
    </row>
    <row r="195" spans="28:30" x14ac:dyDescent="0.35">
      <c r="AB195" s="212" t="s">
        <v>597</v>
      </c>
      <c r="AC195" s="212" t="s">
        <v>598</v>
      </c>
      <c r="AD195" s="211" t="str">
        <f t="shared" ref="AD195:AD217" si="3">AC195&amp;" "&amp;AB195</f>
        <v>Suzanne Tredway</v>
      </c>
    </row>
    <row r="196" spans="28:30" x14ac:dyDescent="0.35">
      <c r="AB196" s="212" t="s">
        <v>599</v>
      </c>
      <c r="AC196" s="212" t="s">
        <v>273</v>
      </c>
      <c r="AD196" s="211" t="str">
        <f t="shared" si="3"/>
        <v>John Vann</v>
      </c>
    </row>
    <row r="197" spans="28:30" x14ac:dyDescent="0.35">
      <c r="AB197" s="212" t="s">
        <v>600</v>
      </c>
      <c r="AC197" s="212" t="s">
        <v>601</v>
      </c>
      <c r="AD197" s="211" t="str">
        <f t="shared" si="3"/>
        <v>Jose Vargas II</v>
      </c>
    </row>
    <row r="198" spans="28:30" x14ac:dyDescent="0.35">
      <c r="AB198" s="212" t="s">
        <v>602</v>
      </c>
      <c r="AC198" s="212" t="s">
        <v>603</v>
      </c>
      <c r="AD198" s="211" t="str">
        <f t="shared" si="3"/>
        <v>R. Victor Varney</v>
      </c>
    </row>
    <row r="199" spans="28:30" x14ac:dyDescent="0.35">
      <c r="AB199" s="214" t="s">
        <v>604</v>
      </c>
      <c r="AC199" s="214" t="s">
        <v>605</v>
      </c>
      <c r="AD199" s="211" t="str">
        <f t="shared" si="3"/>
        <v>Deborah Walkins</v>
      </c>
    </row>
    <row r="200" spans="28:30" x14ac:dyDescent="0.35">
      <c r="AB200" s="214" t="s">
        <v>604</v>
      </c>
      <c r="AC200" s="214" t="s">
        <v>419</v>
      </c>
      <c r="AD200" s="211" t="str">
        <f t="shared" si="3"/>
        <v>Gary Walkins</v>
      </c>
    </row>
    <row r="201" spans="28:30" x14ac:dyDescent="0.35">
      <c r="AB201" s="212" t="s">
        <v>606</v>
      </c>
      <c r="AC201" s="212" t="s">
        <v>607</v>
      </c>
      <c r="AD201" s="211" t="str">
        <f t="shared" si="3"/>
        <v>Cliff Ward</v>
      </c>
    </row>
    <row r="202" spans="28:30" x14ac:dyDescent="0.35">
      <c r="AB202" s="212" t="s">
        <v>606</v>
      </c>
      <c r="AC202" s="212" t="s">
        <v>608</v>
      </c>
      <c r="AD202" s="211" t="str">
        <f t="shared" si="3"/>
        <v>Cooper Ward</v>
      </c>
    </row>
    <row r="203" spans="28:30" x14ac:dyDescent="0.35">
      <c r="AB203" s="214" t="s">
        <v>609</v>
      </c>
      <c r="AC203" s="214" t="s">
        <v>610</v>
      </c>
      <c r="AD203" s="211" t="str">
        <f t="shared" si="3"/>
        <v>Joanthan Weeks</v>
      </c>
    </row>
    <row r="204" spans="28:30" x14ac:dyDescent="0.35">
      <c r="AB204" s="212" t="s">
        <v>611</v>
      </c>
      <c r="AC204" s="212" t="s">
        <v>612</v>
      </c>
      <c r="AD204" s="211" t="str">
        <f t="shared" si="3"/>
        <v>Sranley West</v>
      </c>
    </row>
    <row r="205" spans="28:30" x14ac:dyDescent="0.35">
      <c r="AB205" s="212" t="s">
        <v>613</v>
      </c>
      <c r="AC205" s="212" t="s">
        <v>614</v>
      </c>
      <c r="AD205" s="211" t="str">
        <f t="shared" si="3"/>
        <v>Jim Whitten</v>
      </c>
    </row>
    <row r="206" spans="28:30" x14ac:dyDescent="0.35">
      <c r="AB206" s="212" t="s">
        <v>615</v>
      </c>
      <c r="AC206" s="212" t="s">
        <v>446</v>
      </c>
      <c r="AD206" s="211" t="str">
        <f t="shared" si="3"/>
        <v>Linda Wilkins</v>
      </c>
    </row>
    <row r="207" spans="28:30" x14ac:dyDescent="0.35">
      <c r="AB207" s="212" t="s">
        <v>615</v>
      </c>
      <c r="AC207" s="212" t="s">
        <v>616</v>
      </c>
      <c r="AD207" s="211" t="str">
        <f t="shared" si="3"/>
        <v>Percy Wilkins</v>
      </c>
    </row>
    <row r="208" spans="28:30" x14ac:dyDescent="0.35">
      <c r="AB208" s="212" t="s">
        <v>617</v>
      </c>
      <c r="AC208" s="212" t="s">
        <v>618</v>
      </c>
      <c r="AD208" s="211" t="str">
        <f t="shared" si="3"/>
        <v>Brandt Wilkus</v>
      </c>
    </row>
    <row r="209" spans="28:30" x14ac:dyDescent="0.35">
      <c r="AB209" s="212" t="s">
        <v>619</v>
      </c>
      <c r="AC209" s="212" t="s">
        <v>280</v>
      </c>
      <c r="AD209" s="211" t="str">
        <f t="shared" si="3"/>
        <v>Dennis Winchell</v>
      </c>
    </row>
    <row r="210" spans="28:30" x14ac:dyDescent="0.35">
      <c r="AB210" s="212" t="s">
        <v>620</v>
      </c>
      <c r="AC210" s="212" t="s">
        <v>421</v>
      </c>
      <c r="AD210" s="211" t="str">
        <f t="shared" si="3"/>
        <v>James Woodard</v>
      </c>
    </row>
    <row r="211" spans="28:30" x14ac:dyDescent="0.35">
      <c r="AB211" s="212" t="s">
        <v>621</v>
      </c>
      <c r="AC211" s="212" t="s">
        <v>587</v>
      </c>
      <c r="AD211" s="211" t="str">
        <f t="shared" si="3"/>
        <v>Jimmy Workman</v>
      </c>
    </row>
    <row r="212" spans="28:30" x14ac:dyDescent="0.35">
      <c r="AB212" s="212" t="s">
        <v>621</v>
      </c>
      <c r="AC212" s="212" t="s">
        <v>622</v>
      </c>
      <c r="AD212" s="211" t="str">
        <f t="shared" si="3"/>
        <v>Martha Workman</v>
      </c>
    </row>
    <row r="213" spans="28:30" x14ac:dyDescent="0.35">
      <c r="AB213" s="212" t="s">
        <v>623</v>
      </c>
      <c r="AC213" s="212" t="s">
        <v>273</v>
      </c>
      <c r="AD213" s="211" t="str">
        <f t="shared" si="3"/>
        <v xml:space="preserve">John Wright </v>
      </c>
    </row>
    <row r="214" spans="28:30" x14ac:dyDescent="0.35">
      <c r="AB214" s="212" t="s">
        <v>624</v>
      </c>
      <c r="AC214" s="212" t="s">
        <v>496</v>
      </c>
      <c r="AD214" s="211" t="str">
        <f t="shared" si="3"/>
        <v>Brenda Williams</v>
      </c>
    </row>
    <row r="215" spans="28:30" x14ac:dyDescent="0.35">
      <c r="AB215" s="212" t="s">
        <v>624</v>
      </c>
      <c r="AC215" s="212" t="s">
        <v>625</v>
      </c>
      <c r="AD215" s="211" t="str">
        <f t="shared" si="3"/>
        <v>Wallace W Williams</v>
      </c>
    </row>
    <row r="216" spans="28:30" x14ac:dyDescent="0.35">
      <c r="AD216" s="211" t="str">
        <f t="shared" si="3"/>
        <v xml:space="preserve"> </v>
      </c>
    </row>
    <row r="217" spans="28:30" x14ac:dyDescent="0.35">
      <c r="AD217" s="211" t="str">
        <f t="shared" si="3"/>
        <v xml:space="preserve"> </v>
      </c>
    </row>
  </sheetData>
  <mergeCells count="2">
    <mergeCell ref="B1:H1"/>
    <mergeCell ref="E2:F2"/>
  </mergeCells>
  <dataValidations count="8">
    <dataValidation type="list" allowBlank="1" showInputMessage="1" showErrorMessage="1" sqref="C50" xr:uid="{00000000-0002-0000-2400-000000000000}">
      <formula1>$X$28:$X$50</formula1>
      <formula2>0</formula2>
    </dataValidation>
    <dataValidation type="list" allowBlank="1" showInputMessage="1" showErrorMessage="1" sqref="D50:G50" xr:uid="{00000000-0002-0000-2400-000001000000}">
      <formula1>$X$28:$X$39</formula1>
      <formula2>0</formula2>
    </dataValidation>
    <dataValidation type="list" allowBlank="1" showInputMessage="1" showErrorMessage="1" sqref="C39:H39" xr:uid="{00000000-0002-0000-2400-000002000000}">
      <formula1>$O$29:$O$36</formula1>
      <formula2>0</formula2>
    </dataValidation>
    <dataValidation type="list" allowBlank="1" showInputMessage="1" showErrorMessage="1" sqref="C40:H40 C41:G41" xr:uid="{00000000-0002-0000-2400-000003000000}">
      <formula1>$M$28:$M$40</formula1>
      <formula2>0</formula2>
    </dataValidation>
    <dataValidation type="list" allowBlank="1" showInputMessage="1" showErrorMessage="1" sqref="C37:G37" xr:uid="{00000000-0002-0000-2400-000004000000}">
      <formula1>$Q$28:$Q$38</formula1>
      <formula2>0</formula2>
    </dataValidation>
    <dataValidation type="list" showInputMessage="1" showErrorMessage="1" sqref="C35:H35" xr:uid="{00000000-0002-0000-2400-000005000000}">
      <formula1>$T$28:$T$30</formula1>
      <formula2>0</formula2>
    </dataValidation>
    <dataValidation type="list" allowBlank="1" showInputMessage="1" showErrorMessage="1" sqref="C36:H36" xr:uid="{00000000-0002-0000-2400-000006000000}">
      <formula1>$V$29:$V$37</formula1>
      <formula2>0</formula2>
    </dataValidation>
    <dataValidation type="list" allowBlank="1" showInputMessage="1" showErrorMessage="1" sqref="J35" xr:uid="{00000000-0002-0000-2400-000007000000}">
      <formula1>$AD$3:$AD$351</formula1>
      <formula2>0</formula2>
    </dataValidation>
  </dataValidations>
  <pageMargins left="0.78749999999999998" right="0.78749999999999998" top="1.05277777777778" bottom="1.05277777777778" header="0.78749999999999998" footer="0.78749999999999998"/>
  <pageSetup scale="14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B1:AD217"/>
  <sheetViews>
    <sheetView workbookViewId="0"/>
  </sheetViews>
  <sheetFormatPr defaultRowHeight="18" x14ac:dyDescent="0.35"/>
  <cols>
    <col min="1" max="1" width="2.88671875" customWidth="1"/>
    <col min="2" max="2" width="35.6640625" customWidth="1"/>
    <col min="3" max="3" width="24.88671875" customWidth="1"/>
    <col min="4" max="4" width="24.6640625" customWidth="1"/>
    <col min="5" max="5" width="27.33203125" customWidth="1"/>
    <col min="6" max="6" width="23.88671875" customWidth="1"/>
    <col min="7" max="7" width="23.109375" customWidth="1"/>
    <col min="8" max="8" width="20.6640625" customWidth="1"/>
    <col min="9" max="9" width="8.44140625" customWidth="1"/>
    <col min="10" max="10" width="13.109375" customWidth="1"/>
    <col min="11" max="11" width="8.44140625" customWidth="1"/>
    <col min="12" max="12" width="17" customWidth="1"/>
    <col min="13" max="13" width="10.6640625" customWidth="1"/>
    <col min="14" max="14" width="8.44140625" customWidth="1"/>
    <col min="15" max="15" width="14" customWidth="1"/>
    <col min="16" max="29" width="8.44140625" customWidth="1"/>
    <col min="30" max="30" width="15.44140625" style="211" customWidth="1"/>
    <col min="31" max="1022" width="8.44140625" customWidth="1"/>
    <col min="1023" max="1025" width="8.5546875" customWidth="1"/>
  </cols>
  <sheetData>
    <row r="1" spans="2:30" ht="25.2" customHeight="1" x14ac:dyDescent="0.4">
      <c r="B1" s="368" t="s">
        <v>178</v>
      </c>
      <c r="C1" s="368"/>
      <c r="D1" s="368"/>
      <c r="E1" s="368"/>
      <c r="F1" s="368"/>
      <c r="G1" s="368"/>
      <c r="H1" s="368"/>
    </row>
    <row r="2" spans="2:30" ht="25.2" customHeight="1" x14ac:dyDescent="0.45">
      <c r="B2" s="62" t="s">
        <v>17</v>
      </c>
      <c r="C2" s="151"/>
      <c r="D2" s="152" t="s">
        <v>18</v>
      </c>
      <c r="E2" s="374">
        <v>44311</v>
      </c>
      <c r="F2" s="374"/>
      <c r="G2" s="186"/>
      <c r="H2" s="65" t="s">
        <v>19</v>
      </c>
    </row>
    <row r="3" spans="2:30" ht="25.2" customHeight="1" x14ac:dyDescent="0.4">
      <c r="B3" s="66"/>
      <c r="C3" s="67"/>
      <c r="D3" s="68"/>
      <c r="E3" s="149" t="s">
        <v>9</v>
      </c>
      <c r="F3" s="71"/>
      <c r="G3" s="71"/>
      <c r="H3" s="72" t="s">
        <v>20</v>
      </c>
      <c r="AB3" s="212" t="s">
        <v>243</v>
      </c>
      <c r="AC3" s="212" t="s">
        <v>244</v>
      </c>
      <c r="AD3" s="211" t="str">
        <f t="shared" ref="AD3:AD66" si="0">AC3&amp;" "&amp;AB3</f>
        <v>Ray Albers</v>
      </c>
    </row>
    <row r="4" spans="2:30" ht="25.2" customHeight="1" x14ac:dyDescent="0.4">
      <c r="B4" s="73"/>
      <c r="C4" s="219"/>
      <c r="D4" s="75"/>
      <c r="E4" s="150"/>
      <c r="F4" s="147"/>
      <c r="G4" s="147"/>
      <c r="H4" s="198"/>
      <c r="AB4" s="212" t="s">
        <v>246</v>
      </c>
      <c r="AC4" s="212" t="s">
        <v>247</v>
      </c>
      <c r="AD4" s="211" t="str">
        <f t="shared" si="0"/>
        <v>Tommy Arthur</v>
      </c>
    </row>
    <row r="5" spans="2:30" ht="25.2" customHeight="1" x14ac:dyDescent="0.35">
      <c r="B5" s="78" t="s">
        <v>21</v>
      </c>
      <c r="C5" s="199"/>
      <c r="D5" s="168"/>
      <c r="E5" s="168"/>
      <c r="F5" s="168"/>
      <c r="G5" s="168"/>
      <c r="H5" s="200"/>
      <c r="AB5" s="212" t="s">
        <v>248</v>
      </c>
      <c r="AC5" s="212" t="s">
        <v>249</v>
      </c>
      <c r="AD5" s="211" t="str">
        <f t="shared" si="0"/>
        <v>Mary J Barham</v>
      </c>
    </row>
    <row r="6" spans="2:30" s="82" customFormat="1" ht="25.2" customHeight="1" x14ac:dyDescent="0.5">
      <c r="B6" s="83" t="s">
        <v>22</v>
      </c>
      <c r="C6" s="155" t="s">
        <v>632</v>
      </c>
      <c r="D6" s="155" t="s">
        <v>633</v>
      </c>
      <c r="E6" s="155" t="s">
        <v>634</v>
      </c>
      <c r="F6" s="155" t="s">
        <v>119</v>
      </c>
      <c r="G6" s="155" t="s">
        <v>635</v>
      </c>
      <c r="H6" s="202"/>
      <c r="AB6" s="212" t="s">
        <v>251</v>
      </c>
      <c r="AC6" s="212" t="s">
        <v>252</v>
      </c>
      <c r="AD6" s="211" t="str">
        <f t="shared" si="0"/>
        <v>Sue Barth</v>
      </c>
    </row>
    <row r="7" spans="2:30" ht="25.2" customHeight="1" x14ac:dyDescent="0.45">
      <c r="B7" s="154" t="s">
        <v>23</v>
      </c>
      <c r="C7" s="220">
        <v>1130</v>
      </c>
      <c r="D7" s="220">
        <v>1300</v>
      </c>
      <c r="E7" s="220">
        <v>1430</v>
      </c>
      <c r="F7" s="220">
        <v>1600</v>
      </c>
      <c r="G7" s="220">
        <v>1730</v>
      </c>
      <c r="H7" s="88"/>
      <c r="AB7" s="212" t="s">
        <v>254</v>
      </c>
      <c r="AC7" s="212" t="s">
        <v>255</v>
      </c>
      <c r="AD7" s="211" t="str">
        <f t="shared" si="0"/>
        <v>Paul Barth (71)</v>
      </c>
    </row>
    <row r="8" spans="2:30" ht="25.2" customHeight="1" x14ac:dyDescent="0.45">
      <c r="B8" s="156" t="s">
        <v>24</v>
      </c>
      <c r="C8" s="220">
        <v>671</v>
      </c>
      <c r="D8" s="220">
        <v>399</v>
      </c>
      <c r="E8" s="220">
        <v>671</v>
      </c>
      <c r="F8" s="220">
        <v>399</v>
      </c>
      <c r="G8" s="220">
        <v>671</v>
      </c>
      <c r="H8" s="88"/>
      <c r="AB8" s="212" t="s">
        <v>256</v>
      </c>
      <c r="AC8" s="212" t="s">
        <v>257</v>
      </c>
      <c r="AD8" s="211" t="str">
        <f t="shared" si="0"/>
        <v>Paul J Baschon</v>
      </c>
    </row>
    <row r="9" spans="2:30" ht="25.2" customHeight="1" x14ac:dyDescent="0.45">
      <c r="B9" s="158"/>
      <c r="C9" s="205"/>
      <c r="D9" s="205"/>
      <c r="E9" s="205"/>
      <c r="F9" s="205"/>
      <c r="G9" s="205"/>
      <c r="H9" s="93"/>
      <c r="AB9" s="212" t="s">
        <v>256</v>
      </c>
      <c r="AC9" s="212" t="s">
        <v>258</v>
      </c>
      <c r="AD9" s="211" t="str">
        <f t="shared" si="0"/>
        <v>Sharon Baschon</v>
      </c>
    </row>
    <row r="10" spans="2:30" ht="25.2" customHeight="1" x14ac:dyDescent="0.45">
      <c r="B10" s="160" t="s">
        <v>25</v>
      </c>
      <c r="C10" s="159" t="s">
        <v>152</v>
      </c>
      <c r="D10" s="159" t="s">
        <v>117</v>
      </c>
      <c r="E10" s="159" t="s">
        <v>636</v>
      </c>
      <c r="F10" s="159" t="s">
        <v>637</v>
      </c>
      <c r="G10" s="159" t="s">
        <v>635</v>
      </c>
      <c r="H10" s="95"/>
      <c r="AB10" s="212" t="s">
        <v>256</v>
      </c>
      <c r="AC10" s="212" t="s">
        <v>261</v>
      </c>
      <c r="AD10" s="211" t="str">
        <f t="shared" si="0"/>
        <v>Sara Baschon</v>
      </c>
    </row>
    <row r="11" spans="2:30" ht="25.2" customHeight="1" x14ac:dyDescent="0.45">
      <c r="B11" s="161" t="s">
        <v>26</v>
      </c>
      <c r="C11" s="206" t="s">
        <v>20</v>
      </c>
      <c r="D11" s="206" t="s">
        <v>20</v>
      </c>
      <c r="E11" s="206" t="s">
        <v>20</v>
      </c>
      <c r="F11" s="206" t="s">
        <v>20</v>
      </c>
      <c r="G11" s="206" t="s">
        <v>20</v>
      </c>
      <c r="H11" s="95"/>
      <c r="AB11" s="214" t="s">
        <v>262</v>
      </c>
      <c r="AC11" s="214" t="s">
        <v>263</v>
      </c>
      <c r="AD11" s="211" t="str">
        <f t="shared" si="0"/>
        <v>Judy Bass*</v>
      </c>
    </row>
    <row r="12" spans="2:30" ht="25.2" customHeight="1" x14ac:dyDescent="0.45">
      <c r="B12" s="160" t="s">
        <v>27</v>
      </c>
      <c r="C12" s="159" t="s">
        <v>100</v>
      </c>
      <c r="D12" s="159" t="s">
        <v>169</v>
      </c>
      <c r="E12" s="159" t="s">
        <v>638</v>
      </c>
      <c r="F12" s="159" t="s">
        <v>639</v>
      </c>
      <c r="G12" s="159" t="s">
        <v>124</v>
      </c>
      <c r="H12" s="95"/>
      <c r="AB12" s="212" t="s">
        <v>267</v>
      </c>
      <c r="AC12" s="212" t="s">
        <v>268</v>
      </c>
      <c r="AD12" s="211" t="str">
        <f t="shared" si="0"/>
        <v>Scott Becker</v>
      </c>
    </row>
    <row r="13" spans="2:30" ht="25.2" customHeight="1" x14ac:dyDescent="0.45">
      <c r="B13" s="160" t="s">
        <v>29</v>
      </c>
      <c r="C13" s="159" t="s">
        <v>640</v>
      </c>
      <c r="D13" s="159" t="s">
        <v>101</v>
      </c>
      <c r="E13" s="159" t="s">
        <v>641</v>
      </c>
      <c r="F13" s="159" t="s">
        <v>642</v>
      </c>
      <c r="G13" s="159" t="s">
        <v>643</v>
      </c>
      <c r="H13" s="95"/>
      <c r="AB13" s="212" t="s">
        <v>272</v>
      </c>
      <c r="AC13" s="212" t="s">
        <v>273</v>
      </c>
      <c r="AD13" s="211" t="str">
        <f t="shared" si="0"/>
        <v>John Betz</v>
      </c>
    </row>
    <row r="14" spans="2:30" ht="25.2" customHeight="1" x14ac:dyDescent="0.45">
      <c r="B14" s="160" t="s">
        <v>30</v>
      </c>
      <c r="C14" s="159" t="s">
        <v>198</v>
      </c>
      <c r="D14" s="159" t="s">
        <v>644</v>
      </c>
      <c r="E14" s="159" t="s">
        <v>645</v>
      </c>
      <c r="F14" s="159" t="s">
        <v>646</v>
      </c>
      <c r="G14" s="159" t="s">
        <v>647</v>
      </c>
      <c r="H14" s="95"/>
      <c r="AB14" s="212" t="s">
        <v>272</v>
      </c>
      <c r="AC14" s="212" t="s">
        <v>276</v>
      </c>
      <c r="AD14" s="211" t="str">
        <f t="shared" si="0"/>
        <v>Grace  Betz</v>
      </c>
    </row>
    <row r="15" spans="2:30" ht="25.2" customHeight="1" x14ac:dyDescent="0.45">
      <c r="B15" s="160" t="s">
        <v>31</v>
      </c>
      <c r="C15" s="159" t="s">
        <v>648</v>
      </c>
      <c r="D15" s="159" t="s">
        <v>204</v>
      </c>
      <c r="E15" s="159" t="s">
        <v>649</v>
      </c>
      <c r="F15" s="159" t="s">
        <v>650</v>
      </c>
      <c r="G15" s="159" t="s">
        <v>651</v>
      </c>
      <c r="H15" s="95"/>
      <c r="AB15" s="212" t="s">
        <v>279</v>
      </c>
      <c r="AC15" s="212" t="s">
        <v>280</v>
      </c>
      <c r="AD15" s="211" t="str">
        <f t="shared" si="0"/>
        <v>Dennis Blazier</v>
      </c>
    </row>
    <row r="16" spans="2:30" ht="25.2" customHeight="1" x14ac:dyDescent="0.45">
      <c r="B16" s="161" t="s">
        <v>26</v>
      </c>
      <c r="C16" s="206" t="s">
        <v>20</v>
      </c>
      <c r="D16" s="206" t="s">
        <v>20</v>
      </c>
      <c r="E16" s="206" t="s">
        <v>20</v>
      </c>
      <c r="F16" s="206" t="s">
        <v>20</v>
      </c>
      <c r="G16" s="206" t="s">
        <v>20</v>
      </c>
      <c r="H16" s="95"/>
      <c r="AB16" s="214" t="s">
        <v>281</v>
      </c>
      <c r="AC16" s="214" t="s">
        <v>282</v>
      </c>
      <c r="AD16" s="211" t="str">
        <f t="shared" si="0"/>
        <v>Richard Bock</v>
      </c>
    </row>
    <row r="17" spans="2:30" ht="25.2" customHeight="1" x14ac:dyDescent="0.45">
      <c r="B17" s="160" t="s">
        <v>32</v>
      </c>
      <c r="C17" s="159" t="s">
        <v>652</v>
      </c>
      <c r="D17" s="159" t="s">
        <v>653</v>
      </c>
      <c r="E17" s="159" t="s">
        <v>654</v>
      </c>
      <c r="F17" s="159" t="s">
        <v>655</v>
      </c>
      <c r="G17" s="159" t="s">
        <v>656</v>
      </c>
      <c r="H17" s="95" t="s">
        <v>33</v>
      </c>
      <c r="I17" t="s">
        <v>33</v>
      </c>
      <c r="AB17" s="212" t="s">
        <v>287</v>
      </c>
      <c r="AC17" s="212" t="s">
        <v>288</v>
      </c>
      <c r="AD17" s="211" t="str">
        <f t="shared" si="0"/>
        <v>Harold Boettcher</v>
      </c>
    </row>
    <row r="18" spans="2:30" ht="25.2" customHeight="1" x14ac:dyDescent="0.35">
      <c r="B18" s="164" t="s">
        <v>34</v>
      </c>
      <c r="C18" s="165" t="s">
        <v>35</v>
      </c>
      <c r="D18" s="166"/>
      <c r="E18" s="166"/>
      <c r="F18" s="166"/>
      <c r="G18" s="166"/>
      <c r="H18" s="225"/>
      <c r="AB18" s="214" t="s">
        <v>289</v>
      </c>
      <c r="AC18" s="214" t="s">
        <v>290</v>
      </c>
      <c r="AD18" s="211" t="str">
        <f t="shared" si="0"/>
        <v>Alex Bogaski</v>
      </c>
    </row>
    <row r="19" spans="2:30" ht="25.2" customHeight="1" x14ac:dyDescent="0.35">
      <c r="B19" s="195"/>
      <c r="C19" s="196"/>
      <c r="D19" s="197"/>
      <c r="E19" s="197"/>
      <c r="F19" s="197"/>
      <c r="G19" s="168"/>
      <c r="H19" s="226"/>
      <c r="AB19" s="212" t="s">
        <v>291</v>
      </c>
      <c r="AC19" s="212" t="s">
        <v>273</v>
      </c>
      <c r="AD19" s="211" t="str">
        <f t="shared" si="0"/>
        <v>John Bohon</v>
      </c>
    </row>
    <row r="20" spans="2:30" ht="25.2" customHeight="1" x14ac:dyDescent="0.5">
      <c r="B20" s="122"/>
      <c r="C20" s="168"/>
      <c r="D20" s="168"/>
      <c r="E20" s="169" t="s">
        <v>36</v>
      </c>
      <c r="F20" s="168"/>
      <c r="G20" s="168"/>
      <c r="H20" s="100"/>
      <c r="R20" t="str">
        <f>Q20&amp;" "&amp;P20</f>
        <v xml:space="preserve"> </v>
      </c>
      <c r="AB20" s="212" t="s">
        <v>292</v>
      </c>
      <c r="AC20" s="212" t="s">
        <v>293</v>
      </c>
      <c r="AD20" s="211" t="str">
        <f t="shared" si="0"/>
        <v>Chris R Boli</v>
      </c>
    </row>
    <row r="21" spans="2:30" ht="25.2" customHeight="1" x14ac:dyDescent="0.5">
      <c r="B21" s="170">
        <v>100</v>
      </c>
      <c r="C21" s="171">
        <v>20</v>
      </c>
      <c r="D21" s="171">
        <v>15</v>
      </c>
      <c r="E21" s="171">
        <v>16</v>
      </c>
      <c r="F21" s="171">
        <v>17</v>
      </c>
      <c r="G21" s="171">
        <v>13</v>
      </c>
      <c r="H21" s="227"/>
      <c r="R21" t="str">
        <f>Q21&amp;" "&amp;P21</f>
        <v xml:space="preserve"> </v>
      </c>
      <c r="AB21" s="212" t="s">
        <v>294</v>
      </c>
      <c r="AC21" s="212" t="s">
        <v>295</v>
      </c>
      <c r="AD21" s="211" t="str">
        <f t="shared" si="0"/>
        <v>David Brook</v>
      </c>
    </row>
    <row r="22" spans="2:30" ht="25.2" customHeight="1" x14ac:dyDescent="0.5">
      <c r="B22" s="170">
        <v>101</v>
      </c>
      <c r="C22" s="171">
        <v>15</v>
      </c>
      <c r="D22" s="171">
        <v>16</v>
      </c>
      <c r="E22" s="171">
        <v>18</v>
      </c>
      <c r="F22" s="171">
        <v>15</v>
      </c>
      <c r="G22" s="171">
        <v>14</v>
      </c>
      <c r="H22" s="227"/>
      <c r="R22" t="str">
        <f>Q22&amp;" "&amp;P22</f>
        <v xml:space="preserve"> </v>
      </c>
      <c r="AB22" s="214" t="s">
        <v>296</v>
      </c>
      <c r="AC22" s="214" t="s">
        <v>297</v>
      </c>
      <c r="AD22" s="211" t="str">
        <f t="shared" si="0"/>
        <v>Chris Brownfield</v>
      </c>
    </row>
    <row r="23" spans="2:30" ht="25.2" customHeight="1" x14ac:dyDescent="0.5">
      <c r="B23" s="170">
        <v>200</v>
      </c>
      <c r="C23" s="171">
        <v>23</v>
      </c>
      <c r="D23" s="171">
        <v>21</v>
      </c>
      <c r="E23" s="171">
        <v>19</v>
      </c>
      <c r="F23" s="171">
        <v>19</v>
      </c>
      <c r="G23" s="171">
        <v>27</v>
      </c>
      <c r="H23" s="227"/>
      <c r="AB23" s="212" t="s">
        <v>296</v>
      </c>
      <c r="AC23" s="212" t="s">
        <v>298</v>
      </c>
      <c r="AD23" s="211" t="str">
        <f t="shared" si="0"/>
        <v>Anderson (8) Brownfield</v>
      </c>
    </row>
    <row r="24" spans="2:30" ht="25.2" customHeight="1" x14ac:dyDescent="0.5">
      <c r="B24" s="170">
        <v>201</v>
      </c>
      <c r="C24" s="171">
        <v>18</v>
      </c>
      <c r="D24" s="171">
        <v>14</v>
      </c>
      <c r="E24" s="171">
        <v>21</v>
      </c>
      <c r="F24" s="171">
        <v>23</v>
      </c>
      <c r="G24" s="171">
        <v>21</v>
      </c>
      <c r="H24" s="227"/>
      <c r="AB24" s="212" t="s">
        <v>299</v>
      </c>
      <c r="AC24" s="212" t="s">
        <v>300</v>
      </c>
      <c r="AD24" s="211" t="str">
        <f t="shared" si="0"/>
        <v>Carl David Campbell</v>
      </c>
    </row>
    <row r="25" spans="2:30" ht="25.2" customHeight="1" x14ac:dyDescent="0.5">
      <c r="B25" s="170">
        <v>308</v>
      </c>
      <c r="C25" s="171">
        <v>7</v>
      </c>
      <c r="D25" s="171">
        <v>6</v>
      </c>
      <c r="E25" s="171">
        <v>9</v>
      </c>
      <c r="F25" s="171">
        <v>9</v>
      </c>
      <c r="G25" s="171">
        <v>4</v>
      </c>
      <c r="H25" s="227"/>
      <c r="AB25" s="212" t="s">
        <v>299</v>
      </c>
      <c r="AC25" s="212" t="s">
        <v>301</v>
      </c>
      <c r="AD25" s="211" t="str">
        <f t="shared" si="0"/>
        <v>Catina Campbell</v>
      </c>
    </row>
    <row r="26" spans="2:30" ht="25.2" customHeight="1" x14ac:dyDescent="0.5">
      <c r="B26" s="173" t="s">
        <v>37</v>
      </c>
      <c r="C26" s="171">
        <v>3</v>
      </c>
      <c r="D26" s="171">
        <v>0</v>
      </c>
      <c r="E26" s="171">
        <v>0</v>
      </c>
      <c r="F26" s="171">
        <v>0</v>
      </c>
      <c r="G26" s="171">
        <v>0</v>
      </c>
      <c r="H26" s="227"/>
      <c r="AB26" s="212" t="s">
        <v>302</v>
      </c>
      <c r="AC26" s="212" t="s">
        <v>303</v>
      </c>
      <c r="AD26" s="211" t="str">
        <f t="shared" si="0"/>
        <v>Sal Camporeale</v>
      </c>
    </row>
    <row r="27" spans="2:30" ht="25.2" customHeight="1" x14ac:dyDescent="0.45">
      <c r="B27" s="174" t="s">
        <v>38</v>
      </c>
      <c r="C27" s="176"/>
      <c r="D27" s="176"/>
      <c r="E27" s="176"/>
      <c r="F27" s="176"/>
      <c r="G27" s="176"/>
      <c r="H27" s="228"/>
      <c r="M27" s="215" t="s">
        <v>304</v>
      </c>
      <c r="N27" s="215"/>
      <c r="O27" s="215" t="s">
        <v>305</v>
      </c>
      <c r="P27" s="215"/>
      <c r="Q27" s="215" t="s">
        <v>50</v>
      </c>
      <c r="R27" s="215"/>
      <c r="S27" s="215"/>
      <c r="T27" s="215" t="s">
        <v>306</v>
      </c>
      <c r="U27" s="215"/>
      <c r="V27" s="215" t="s">
        <v>307</v>
      </c>
      <c r="W27" s="215"/>
      <c r="X27" s="215" t="s">
        <v>308</v>
      </c>
      <c r="AB27" s="212" t="s">
        <v>309</v>
      </c>
      <c r="AC27" s="212" t="s">
        <v>310</v>
      </c>
      <c r="AD27" s="211" t="str">
        <f t="shared" si="0"/>
        <v>George Care</v>
      </c>
    </row>
    <row r="28" spans="2:30" ht="25.2" customHeight="1" x14ac:dyDescent="0.45">
      <c r="B28" s="116" t="s">
        <v>39</v>
      </c>
      <c r="C28" s="207">
        <f>SUM(C21:C27)</f>
        <v>86</v>
      </c>
      <c r="D28" s="207">
        <f>SUM(D21:D27)</f>
        <v>72</v>
      </c>
      <c r="E28" s="207">
        <f>SUM(E21:E27)</f>
        <v>83</v>
      </c>
      <c r="F28" s="207">
        <f>SUM(F21:F27)</f>
        <v>83</v>
      </c>
      <c r="G28" s="207">
        <f>SUM(G21:G27)</f>
        <v>79</v>
      </c>
      <c r="H28" s="229" t="s">
        <v>631</v>
      </c>
      <c r="M28" t="s">
        <v>212</v>
      </c>
      <c r="Q28" t="s">
        <v>142</v>
      </c>
      <c r="T28" t="s">
        <v>70</v>
      </c>
      <c r="X28" t="s">
        <v>311</v>
      </c>
      <c r="AB28" s="212" t="s">
        <v>312</v>
      </c>
      <c r="AC28" s="212" t="s">
        <v>313</v>
      </c>
      <c r="AD28" s="211" t="str">
        <f t="shared" si="0"/>
        <v>Tim Carroll</v>
      </c>
    </row>
    <row r="29" spans="2:30" ht="25.2" customHeight="1" x14ac:dyDescent="0.45">
      <c r="B29" s="116" t="s">
        <v>40</v>
      </c>
      <c r="C29" s="207">
        <f>C28</f>
        <v>86</v>
      </c>
      <c r="D29" s="207">
        <f>D28+C29</f>
        <v>158</v>
      </c>
      <c r="E29" s="207">
        <f>E28+D29</f>
        <v>241</v>
      </c>
      <c r="F29" s="207">
        <f>F28+E29</f>
        <v>324</v>
      </c>
      <c r="G29" s="207">
        <f>G28+F29</f>
        <v>403</v>
      </c>
      <c r="H29" s="229">
        <f>SUM(C28:G28)</f>
        <v>403</v>
      </c>
      <c r="M29" t="s">
        <v>71</v>
      </c>
      <c r="N29" s="216"/>
      <c r="O29" t="s">
        <v>73</v>
      </c>
      <c r="Q29" t="s">
        <v>81</v>
      </c>
      <c r="T29" t="s">
        <v>74</v>
      </c>
      <c r="V29" t="s">
        <v>71</v>
      </c>
      <c r="X29" t="s">
        <v>314</v>
      </c>
      <c r="AB29" s="212" t="s">
        <v>315</v>
      </c>
      <c r="AC29" s="212" t="s">
        <v>316</v>
      </c>
      <c r="AD29" s="211" t="str">
        <f t="shared" si="0"/>
        <v xml:space="preserve">Gina Casselberry </v>
      </c>
    </row>
    <row r="30" spans="2:30" ht="25.2" customHeight="1" x14ac:dyDescent="0.45">
      <c r="B30" s="119" t="s">
        <v>41</v>
      </c>
      <c r="C30" s="120"/>
      <c r="D30" s="120"/>
      <c r="E30" s="120"/>
      <c r="F30" s="120"/>
      <c r="G30" s="120"/>
      <c r="H30" s="230"/>
      <c r="M30" t="s">
        <v>83</v>
      </c>
      <c r="O30" t="s">
        <v>108</v>
      </c>
      <c r="Q30" t="s">
        <v>72</v>
      </c>
      <c r="T30" t="s">
        <v>317</v>
      </c>
      <c r="V30" t="s">
        <v>106</v>
      </c>
      <c r="X30" t="s">
        <v>240</v>
      </c>
      <c r="AB30" s="212" t="s">
        <v>318</v>
      </c>
      <c r="AC30" s="212" t="s">
        <v>295</v>
      </c>
      <c r="AD30" s="211" t="str">
        <f t="shared" si="0"/>
        <v>David Chasco</v>
      </c>
    </row>
    <row r="31" spans="2:30" ht="25.2" customHeight="1" x14ac:dyDescent="0.45">
      <c r="B31" s="119" t="s">
        <v>42</v>
      </c>
      <c r="C31" s="120"/>
      <c r="D31" s="120"/>
      <c r="E31" s="120"/>
      <c r="F31" s="120"/>
      <c r="G31" s="120"/>
      <c r="H31" s="231"/>
      <c r="M31" t="s">
        <v>107</v>
      </c>
      <c r="Q31" t="s">
        <v>154</v>
      </c>
      <c r="V31" t="s">
        <v>83</v>
      </c>
      <c r="X31" t="s">
        <v>319</v>
      </c>
      <c r="AB31" s="212" t="s">
        <v>318</v>
      </c>
      <c r="AC31" s="212" t="s">
        <v>320</v>
      </c>
      <c r="AD31" s="211" t="str">
        <f t="shared" si="0"/>
        <v>Carmen Chasco</v>
      </c>
    </row>
    <row r="32" spans="2:30" ht="25.2" customHeight="1" x14ac:dyDescent="0.35">
      <c r="B32" s="122"/>
      <c r="C32" s="168"/>
      <c r="D32" s="168"/>
      <c r="E32" s="168"/>
      <c r="F32" s="168"/>
      <c r="G32" s="178" t="s">
        <v>43</v>
      </c>
      <c r="H32" s="100">
        <f>H29</f>
        <v>403</v>
      </c>
      <c r="M32" t="s">
        <v>174</v>
      </c>
      <c r="Q32" t="s">
        <v>153</v>
      </c>
      <c r="V32" t="s">
        <v>144</v>
      </c>
      <c r="X32" t="s">
        <v>321</v>
      </c>
      <c r="AB32" s="212" t="s">
        <v>322</v>
      </c>
      <c r="AC32" s="212" t="s">
        <v>323</v>
      </c>
      <c r="AD32" s="211" t="str">
        <f t="shared" si="0"/>
        <v>Ed Clark</v>
      </c>
    </row>
    <row r="33" spans="2:30" ht="25.2" customHeight="1" x14ac:dyDescent="0.35">
      <c r="B33" s="122"/>
      <c r="C33" s="168"/>
      <c r="D33" s="168"/>
      <c r="E33" s="168"/>
      <c r="F33" s="168"/>
      <c r="G33" s="179" t="s">
        <v>44</v>
      </c>
      <c r="H33" s="100"/>
      <c r="J33" s="217" t="s">
        <v>324</v>
      </c>
      <c r="M33" t="s">
        <v>325</v>
      </c>
      <c r="V33" t="s">
        <v>326</v>
      </c>
      <c r="X33" t="s">
        <v>327</v>
      </c>
      <c r="AB33" s="212" t="s">
        <v>328</v>
      </c>
      <c r="AC33" s="212" t="s">
        <v>329</v>
      </c>
      <c r="AD33" s="211" t="str">
        <f t="shared" si="0"/>
        <v>James E Cobb</v>
      </c>
    </row>
    <row r="34" spans="2:30" ht="25.2" customHeight="1" x14ac:dyDescent="0.35">
      <c r="B34" s="124" t="s">
        <v>45</v>
      </c>
      <c r="C34" s="168" t="s">
        <v>46</v>
      </c>
      <c r="D34" s="168" t="s">
        <v>47</v>
      </c>
      <c r="E34" s="168"/>
      <c r="F34" s="168"/>
      <c r="G34" s="168"/>
      <c r="H34" s="100"/>
      <c r="J34" s="217" t="s">
        <v>330</v>
      </c>
      <c r="M34" t="s">
        <v>72</v>
      </c>
      <c r="V34" t="s">
        <v>331</v>
      </c>
      <c r="X34" t="s">
        <v>332</v>
      </c>
      <c r="AB34" s="214" t="s">
        <v>333</v>
      </c>
      <c r="AC34" s="214" t="s">
        <v>334</v>
      </c>
      <c r="AD34" s="211" t="str">
        <f t="shared" si="0"/>
        <v>Robert Conner</v>
      </c>
    </row>
    <row r="35" spans="2:30" ht="25.2" customHeight="1" x14ac:dyDescent="0.4">
      <c r="B35" s="125" t="s">
        <v>48</v>
      </c>
      <c r="C35" s="208" t="s">
        <v>70</v>
      </c>
      <c r="D35" s="208" t="s">
        <v>70</v>
      </c>
      <c r="E35" s="208" t="s">
        <v>70</v>
      </c>
      <c r="F35" s="208" t="s">
        <v>70</v>
      </c>
      <c r="G35" s="208" t="s">
        <v>70</v>
      </c>
      <c r="H35" s="232"/>
      <c r="M35" t="s">
        <v>81</v>
      </c>
      <c r="V35" t="s">
        <v>107</v>
      </c>
      <c r="X35" t="s">
        <v>335</v>
      </c>
      <c r="AB35" s="212" t="s">
        <v>336</v>
      </c>
      <c r="AC35" s="212" t="s">
        <v>337</v>
      </c>
      <c r="AD35" s="211" t="str">
        <f t="shared" si="0"/>
        <v>Mark Connors</v>
      </c>
    </row>
    <row r="36" spans="2:30" ht="25.2" customHeight="1" x14ac:dyDescent="0.4">
      <c r="B36" s="125" t="s">
        <v>49</v>
      </c>
      <c r="C36" s="208" t="s">
        <v>106</v>
      </c>
      <c r="D36" s="208" t="s">
        <v>107</v>
      </c>
      <c r="E36" s="208" t="s">
        <v>71</v>
      </c>
      <c r="F36" s="208" t="s">
        <v>83</v>
      </c>
      <c r="G36" s="208" t="s">
        <v>71</v>
      </c>
      <c r="H36" s="232"/>
      <c r="M36" t="s">
        <v>153</v>
      </c>
      <c r="V36" t="s">
        <v>141</v>
      </c>
      <c r="X36" t="s">
        <v>338</v>
      </c>
      <c r="AB36" s="212" t="s">
        <v>336</v>
      </c>
      <c r="AC36" s="212" t="s">
        <v>339</v>
      </c>
      <c r="AD36" s="211" t="str">
        <f t="shared" si="0"/>
        <v>Nicholas  Connors</v>
      </c>
    </row>
    <row r="37" spans="2:30" ht="25.2" customHeight="1" x14ac:dyDescent="0.4">
      <c r="B37" s="125" t="s">
        <v>50</v>
      </c>
      <c r="C37" s="208" t="s">
        <v>142</v>
      </c>
      <c r="D37" s="208" t="s">
        <v>142</v>
      </c>
      <c r="E37" s="208" t="s">
        <v>142</v>
      </c>
      <c r="F37" s="208" t="s">
        <v>142</v>
      </c>
      <c r="G37" s="208" t="s">
        <v>142</v>
      </c>
      <c r="H37" s="232"/>
      <c r="M37" t="s">
        <v>340</v>
      </c>
      <c r="V37" t="s">
        <v>341</v>
      </c>
      <c r="X37" t="s">
        <v>342</v>
      </c>
      <c r="AB37" s="212" t="s">
        <v>336</v>
      </c>
      <c r="AC37" s="212" t="s">
        <v>343</v>
      </c>
      <c r="AD37" s="211" t="str">
        <f t="shared" si="0"/>
        <v>Veronica Connors</v>
      </c>
    </row>
    <row r="38" spans="2:30" ht="25.2" customHeight="1" x14ac:dyDescent="0.4">
      <c r="B38" s="125"/>
      <c r="C38" s="208"/>
      <c r="D38" s="208"/>
      <c r="E38" s="208"/>
      <c r="F38" s="208"/>
      <c r="G38" s="208"/>
      <c r="H38" s="232"/>
      <c r="X38" t="s">
        <v>345</v>
      </c>
      <c r="AB38" s="212" t="s">
        <v>336</v>
      </c>
      <c r="AC38" s="212" t="s">
        <v>346</v>
      </c>
      <c r="AD38" s="211" t="str">
        <f t="shared" si="0"/>
        <v>Andrea Connors</v>
      </c>
    </row>
    <row r="39" spans="2:30" ht="25.2" customHeight="1" x14ac:dyDescent="0.4">
      <c r="B39" s="125" t="s">
        <v>51</v>
      </c>
      <c r="C39" s="208" t="s">
        <v>73</v>
      </c>
      <c r="D39" s="208" t="s">
        <v>73</v>
      </c>
      <c r="E39" s="208" t="s">
        <v>73</v>
      </c>
      <c r="F39" s="208" t="s">
        <v>73</v>
      </c>
      <c r="G39" s="208" t="s">
        <v>73</v>
      </c>
      <c r="H39" s="232"/>
      <c r="M39" t="s">
        <v>154</v>
      </c>
      <c r="X39" t="s">
        <v>347</v>
      </c>
      <c r="AB39" s="212" t="s">
        <v>348</v>
      </c>
      <c r="AC39" s="212" t="s">
        <v>349</v>
      </c>
      <c r="AD39" s="211" t="str">
        <f t="shared" si="0"/>
        <v>James R Cook</v>
      </c>
    </row>
    <row r="40" spans="2:30" ht="25.2" customHeight="1" x14ac:dyDescent="0.4">
      <c r="B40" s="125" t="s">
        <v>52</v>
      </c>
      <c r="C40" s="208" t="s">
        <v>154</v>
      </c>
      <c r="D40" s="208" t="s">
        <v>72</v>
      </c>
      <c r="E40" s="208" t="s">
        <v>154</v>
      </c>
      <c r="F40" s="208" t="s">
        <v>212</v>
      </c>
      <c r="G40" s="208" t="s">
        <v>154</v>
      </c>
      <c r="H40" s="232"/>
      <c r="AB40" s="212" t="s">
        <v>350</v>
      </c>
      <c r="AC40" s="212" t="s">
        <v>351</v>
      </c>
      <c r="AD40" s="211" t="str">
        <f t="shared" si="0"/>
        <v>Bob Crowley</v>
      </c>
    </row>
    <row r="41" spans="2:30" ht="25.2" customHeight="1" x14ac:dyDescent="0.4">
      <c r="B41" s="125" t="s">
        <v>53</v>
      </c>
      <c r="C41" s="208" t="s">
        <v>340</v>
      </c>
      <c r="D41" s="208" t="s">
        <v>340</v>
      </c>
      <c r="E41" s="208" t="s">
        <v>340</v>
      </c>
      <c r="F41" s="208" t="s">
        <v>340</v>
      </c>
      <c r="G41" s="208" t="s">
        <v>340</v>
      </c>
      <c r="H41" s="100"/>
      <c r="AB41" s="212" t="s">
        <v>352</v>
      </c>
      <c r="AC41" s="212" t="s">
        <v>353</v>
      </c>
      <c r="AD41" s="211" t="str">
        <f t="shared" si="0"/>
        <v>Steve DeGaetano</v>
      </c>
    </row>
    <row r="42" spans="2:30" ht="25.2" customHeight="1" x14ac:dyDescent="0.35">
      <c r="B42" s="129" t="s">
        <v>54</v>
      </c>
      <c r="C42" s="41"/>
      <c r="D42" s="41"/>
      <c r="E42" s="41"/>
      <c r="F42" s="41"/>
      <c r="G42" s="41"/>
      <c r="H42" s="233"/>
      <c r="AB42" s="212" t="s">
        <v>280</v>
      </c>
      <c r="AC42" s="212" t="s">
        <v>354</v>
      </c>
      <c r="AD42" s="211" t="str">
        <f t="shared" si="0"/>
        <v>Darrell F Dennis</v>
      </c>
    </row>
    <row r="43" spans="2:30" ht="25.2" customHeight="1" x14ac:dyDescent="0.35">
      <c r="B43" s="122"/>
      <c r="C43" s="168"/>
      <c r="D43" s="168"/>
      <c r="E43" s="168"/>
      <c r="F43" s="168"/>
      <c r="G43" s="168"/>
      <c r="H43" s="100"/>
      <c r="AB43" s="214" t="s">
        <v>355</v>
      </c>
      <c r="AC43" s="214" t="s">
        <v>356</v>
      </c>
      <c r="AD43" s="211" t="str">
        <f t="shared" si="0"/>
        <v>Nathan DeWitt</v>
      </c>
    </row>
    <row r="44" spans="2:30" ht="25.2" customHeight="1" x14ac:dyDescent="0.35">
      <c r="B44" s="124" t="s">
        <v>55</v>
      </c>
      <c r="C44" s="178"/>
      <c r="D44" s="168"/>
      <c r="E44" s="168"/>
      <c r="F44" s="178" t="s">
        <v>56</v>
      </c>
      <c r="G44" s="168"/>
      <c r="H44" s="100"/>
      <c r="AB44" s="214" t="s">
        <v>355</v>
      </c>
      <c r="AC44" s="214" t="s">
        <v>357</v>
      </c>
      <c r="AD44" s="211" t="str">
        <f t="shared" si="0"/>
        <v>Erlene DeWitt</v>
      </c>
    </row>
    <row r="45" spans="2:30" ht="25.2" customHeight="1" x14ac:dyDescent="0.35">
      <c r="B45" s="131" t="s">
        <v>57</v>
      </c>
      <c r="C45" s="178"/>
      <c r="D45" s="168"/>
      <c r="E45" s="168" t="s">
        <v>58</v>
      </c>
      <c r="F45" s="168">
        <f>H29*8</f>
        <v>3224</v>
      </c>
      <c r="G45" s="179" t="s">
        <v>59</v>
      </c>
      <c r="H45" s="100"/>
      <c r="AB45" s="212" t="s">
        <v>358</v>
      </c>
      <c r="AC45" s="212" t="s">
        <v>359</v>
      </c>
      <c r="AD45" s="211" t="str">
        <f t="shared" si="0"/>
        <v>David G Dick</v>
      </c>
    </row>
    <row r="46" spans="2:30" ht="25.2" customHeight="1" x14ac:dyDescent="0.35">
      <c r="B46" s="131" t="s">
        <v>60</v>
      </c>
      <c r="C46" s="178" t="s">
        <v>61</v>
      </c>
      <c r="D46" s="181"/>
      <c r="E46" s="168" t="s">
        <v>58</v>
      </c>
      <c r="F46" s="168">
        <f>D46*8</f>
        <v>0</v>
      </c>
      <c r="G46" s="179" t="s">
        <v>62</v>
      </c>
      <c r="H46" s="100"/>
      <c r="AB46" s="212" t="s">
        <v>360</v>
      </c>
      <c r="AC46" s="212" t="s">
        <v>361</v>
      </c>
      <c r="AD46" s="211" t="str">
        <f t="shared" si="0"/>
        <v xml:space="preserve">Nancy Dick - Baenan </v>
      </c>
    </row>
    <row r="47" spans="2:30" ht="25.2" customHeight="1" x14ac:dyDescent="0.35">
      <c r="B47" s="122" t="s">
        <v>63</v>
      </c>
      <c r="C47" s="168"/>
      <c r="D47" s="168"/>
      <c r="E47" s="168"/>
      <c r="F47" s="168"/>
      <c r="G47" s="168"/>
      <c r="H47" s="100"/>
      <c r="AB47" s="212" t="s">
        <v>362</v>
      </c>
      <c r="AC47" s="212" t="s">
        <v>363</v>
      </c>
      <c r="AD47" s="211" t="str">
        <f t="shared" si="0"/>
        <v>Mathew Donoghue</v>
      </c>
    </row>
    <row r="48" spans="2:30" ht="25.2" customHeight="1" x14ac:dyDescent="0.35">
      <c r="B48" s="122"/>
      <c r="C48" s="178"/>
      <c r="D48" s="168"/>
      <c r="E48" s="168"/>
      <c r="F48" s="168"/>
      <c r="G48" s="168"/>
      <c r="H48" s="100"/>
      <c r="AB48" s="212" t="s">
        <v>364</v>
      </c>
      <c r="AC48" s="212" t="s">
        <v>337</v>
      </c>
      <c r="AD48" s="211" t="str">
        <f t="shared" si="0"/>
        <v>Mark Duerst</v>
      </c>
    </row>
    <row r="49" spans="2:30" ht="25.2" customHeight="1" x14ac:dyDescent="0.35">
      <c r="B49" s="134" t="s">
        <v>64</v>
      </c>
      <c r="C49" s="182" t="str">
        <f>IF(C9=0," ",C9)</f>
        <v xml:space="preserve"> </v>
      </c>
      <c r="D49" s="182"/>
      <c r="E49" s="182"/>
      <c r="F49" s="182"/>
      <c r="G49" s="182"/>
      <c r="H49" s="100"/>
      <c r="AB49" s="212" t="s">
        <v>364</v>
      </c>
      <c r="AC49" s="212" t="s">
        <v>365</v>
      </c>
      <c r="AD49" s="211" t="str">
        <f t="shared" si="0"/>
        <v>Leslie Cohen Duerst</v>
      </c>
    </row>
    <row r="50" spans="2:30" ht="25.2" customHeight="1" x14ac:dyDescent="0.35">
      <c r="B50" s="136" t="s">
        <v>65</v>
      </c>
      <c r="C50" s="234" t="s">
        <v>321</v>
      </c>
      <c r="D50" s="234" t="s">
        <v>657</v>
      </c>
      <c r="E50" s="234" t="s">
        <v>657</v>
      </c>
      <c r="F50" s="234" t="s">
        <v>657</v>
      </c>
      <c r="G50" s="234" t="s">
        <v>657</v>
      </c>
      <c r="H50" s="100"/>
      <c r="AB50" s="212" t="s">
        <v>370</v>
      </c>
      <c r="AC50" s="212" t="s">
        <v>371</v>
      </c>
      <c r="AD50" s="211" t="str">
        <f t="shared" si="0"/>
        <v>Ted Dunn</v>
      </c>
    </row>
    <row r="51" spans="2:30" ht="25.2" customHeight="1" x14ac:dyDescent="0.35">
      <c r="B51" s="136" t="s">
        <v>66</v>
      </c>
      <c r="C51" s="222" t="s">
        <v>658</v>
      </c>
      <c r="D51" s="235" t="s">
        <v>659</v>
      </c>
      <c r="E51" s="235" t="s">
        <v>660</v>
      </c>
      <c r="F51" s="235" t="s">
        <v>661</v>
      </c>
      <c r="G51" s="235" t="s">
        <v>662</v>
      </c>
      <c r="H51" s="100"/>
      <c r="AB51" s="212" t="s">
        <v>372</v>
      </c>
      <c r="AC51" s="212" t="s">
        <v>373</v>
      </c>
      <c r="AD51" s="211" t="str">
        <f t="shared" si="0"/>
        <v>Kevin Edwards</v>
      </c>
    </row>
    <row r="52" spans="2:30" ht="25.2" customHeight="1" x14ac:dyDescent="0.35">
      <c r="B52" s="141" t="s">
        <v>67</v>
      </c>
      <c r="H52" s="100"/>
      <c r="AB52" s="212" t="s">
        <v>372</v>
      </c>
      <c r="AC52" s="212" t="s">
        <v>374</v>
      </c>
      <c r="AD52" s="211" t="str">
        <f t="shared" si="0"/>
        <v>Teresa Edwards</v>
      </c>
    </row>
    <row r="53" spans="2:30" ht="25.2" customHeight="1" x14ac:dyDescent="0.35">
      <c r="B53" s="142" t="s">
        <v>68</v>
      </c>
      <c r="H53" s="100"/>
      <c r="AB53" s="214" t="s">
        <v>375</v>
      </c>
      <c r="AC53" s="214" t="s">
        <v>255</v>
      </c>
      <c r="AD53" s="211" t="str">
        <f t="shared" si="0"/>
        <v>Paul Emmerson (63)</v>
      </c>
    </row>
    <row r="54" spans="2:30" ht="25.2" customHeight="1" x14ac:dyDescent="0.35">
      <c r="B54" s="122"/>
      <c r="C54" s="168"/>
      <c r="D54" s="168"/>
      <c r="E54" s="168"/>
      <c r="F54" s="168"/>
      <c r="G54" s="168"/>
      <c r="H54" s="100"/>
      <c r="AB54" s="212" t="s">
        <v>376</v>
      </c>
      <c r="AC54" s="212" t="s">
        <v>377</v>
      </c>
      <c r="AD54" s="211" t="str">
        <f t="shared" si="0"/>
        <v>Nick Engineerland</v>
      </c>
    </row>
    <row r="55" spans="2:30" ht="25.2" customHeight="1" x14ac:dyDescent="0.35">
      <c r="B55" s="143"/>
      <c r="C55" s="144"/>
      <c r="D55" s="144"/>
      <c r="E55" s="144"/>
      <c r="F55" s="144"/>
      <c r="G55" s="144"/>
      <c r="H55" s="145"/>
      <c r="AB55" s="212" t="s">
        <v>378</v>
      </c>
      <c r="AC55" s="212" t="s">
        <v>379</v>
      </c>
      <c r="AD55" s="211" t="str">
        <f t="shared" si="0"/>
        <v>Gene  Eschmann</v>
      </c>
    </row>
    <row r="56" spans="2:30" ht="25.2" customHeight="1" x14ac:dyDescent="0.35">
      <c r="AB56" s="212" t="s">
        <v>380</v>
      </c>
      <c r="AC56" s="212" t="s">
        <v>381</v>
      </c>
      <c r="AD56" s="211" t="str">
        <f t="shared" si="0"/>
        <v>Randy Evers</v>
      </c>
    </row>
    <row r="57" spans="2:30" ht="25.2" customHeight="1" x14ac:dyDescent="0.35">
      <c r="AB57" s="212" t="s">
        <v>380</v>
      </c>
      <c r="AC57" s="212" t="s">
        <v>382</v>
      </c>
      <c r="AD57" s="211" t="str">
        <f t="shared" si="0"/>
        <v>Carol Evers</v>
      </c>
    </row>
    <row r="58" spans="2:30" ht="25.2" customHeight="1" x14ac:dyDescent="0.35">
      <c r="AB58" s="212" t="s">
        <v>383</v>
      </c>
      <c r="AC58" s="212" t="s">
        <v>384</v>
      </c>
      <c r="AD58" s="211" t="str">
        <f t="shared" si="0"/>
        <v>Eugene W Ezzell, Jr</v>
      </c>
    </row>
    <row r="59" spans="2:30" ht="25.2" customHeight="1" x14ac:dyDescent="0.35">
      <c r="AB59" s="212" t="s">
        <v>385</v>
      </c>
      <c r="AC59" s="212" t="s">
        <v>386</v>
      </c>
      <c r="AD59" s="211" t="str">
        <f t="shared" si="0"/>
        <v>Craig Fairbrother</v>
      </c>
    </row>
    <row r="60" spans="2:30" ht="25.2" customHeight="1" x14ac:dyDescent="0.35">
      <c r="AB60" s="212" t="s">
        <v>387</v>
      </c>
      <c r="AC60" s="212" t="s">
        <v>388</v>
      </c>
      <c r="AD60" s="211" t="str">
        <f t="shared" si="0"/>
        <v>Cheryl Fairbrother - Gallan</v>
      </c>
    </row>
    <row r="61" spans="2:30" ht="25.2" customHeight="1" x14ac:dyDescent="0.35">
      <c r="AB61" s="212" t="s">
        <v>389</v>
      </c>
      <c r="AC61" s="212" t="s">
        <v>390</v>
      </c>
      <c r="AD61" s="211" t="str">
        <f t="shared" si="0"/>
        <v>John Y Finger</v>
      </c>
    </row>
    <row r="62" spans="2:30" ht="25.2" customHeight="1" x14ac:dyDescent="0.35">
      <c r="AB62" s="212" t="s">
        <v>391</v>
      </c>
      <c r="AC62" s="212" t="s">
        <v>268</v>
      </c>
      <c r="AD62" s="211" t="str">
        <f t="shared" si="0"/>
        <v>Scott Gagnon</v>
      </c>
    </row>
    <row r="63" spans="2:30" ht="25.2" customHeight="1" x14ac:dyDescent="0.35">
      <c r="AB63" s="214" t="s">
        <v>392</v>
      </c>
      <c r="AC63" s="214" t="s">
        <v>255</v>
      </c>
      <c r="AD63" s="211" t="str">
        <f t="shared" si="0"/>
        <v>Paul Giordano</v>
      </c>
    </row>
    <row r="64" spans="2:30" ht="25.2" customHeight="1" x14ac:dyDescent="0.35">
      <c r="AB64" s="214" t="s">
        <v>392</v>
      </c>
      <c r="AC64" s="214" t="s">
        <v>393</v>
      </c>
      <c r="AD64" s="211" t="str">
        <f t="shared" si="0"/>
        <v>Karen Giordano</v>
      </c>
    </row>
    <row r="65" spans="28:30" x14ac:dyDescent="0.35">
      <c r="AB65" s="212" t="s">
        <v>394</v>
      </c>
      <c r="AC65" s="212" t="s">
        <v>395</v>
      </c>
      <c r="AD65" s="211" t="str">
        <f t="shared" si="0"/>
        <v>Jack O. Gladfelter</v>
      </c>
    </row>
    <row r="66" spans="28:30" x14ac:dyDescent="0.35">
      <c r="AB66" s="212" t="s">
        <v>394</v>
      </c>
      <c r="AC66" s="212" t="s">
        <v>396</v>
      </c>
      <c r="AD66" s="211" t="str">
        <f t="shared" si="0"/>
        <v>Donna Gladfelter</v>
      </c>
    </row>
    <row r="67" spans="28:30" x14ac:dyDescent="0.35">
      <c r="AB67" s="212" t="s">
        <v>397</v>
      </c>
      <c r="AC67" s="212" t="s">
        <v>398</v>
      </c>
      <c r="AD67" s="211" t="str">
        <f t="shared" ref="AD67:AD130" si="1">AC67&amp;" "&amp;AB67</f>
        <v>Dave Graham</v>
      </c>
    </row>
    <row r="68" spans="28:30" x14ac:dyDescent="0.35">
      <c r="AB68" s="212" t="s">
        <v>399</v>
      </c>
      <c r="AC68" s="212" t="s">
        <v>400</v>
      </c>
      <c r="AD68" s="211" t="str">
        <f t="shared" si="1"/>
        <v>Michael Grajek</v>
      </c>
    </row>
    <row r="69" spans="28:30" x14ac:dyDescent="0.35">
      <c r="AB69" s="212" t="s">
        <v>401</v>
      </c>
      <c r="AC69" s="212" t="s">
        <v>402</v>
      </c>
      <c r="AD69" s="211" t="str">
        <f t="shared" si="1"/>
        <v>Cindy Grau</v>
      </c>
    </row>
    <row r="70" spans="28:30" x14ac:dyDescent="0.35">
      <c r="AB70" s="212" t="s">
        <v>401</v>
      </c>
      <c r="AC70" s="212" t="s">
        <v>403</v>
      </c>
      <c r="AD70" s="211" t="str">
        <f t="shared" si="1"/>
        <v>Robert (Rob) Grau</v>
      </c>
    </row>
    <row r="71" spans="28:30" x14ac:dyDescent="0.35">
      <c r="AB71" s="212" t="s">
        <v>404</v>
      </c>
      <c r="AC71" s="212" t="s">
        <v>282</v>
      </c>
      <c r="AD71" s="211" t="str">
        <f t="shared" si="1"/>
        <v>Richard Gray</v>
      </c>
    </row>
    <row r="72" spans="28:30" x14ac:dyDescent="0.35">
      <c r="AB72" s="212" t="s">
        <v>405</v>
      </c>
      <c r="AC72" s="212" t="s">
        <v>406</v>
      </c>
      <c r="AD72" s="211" t="str">
        <f t="shared" si="1"/>
        <v>Gene Harshbarger</v>
      </c>
    </row>
    <row r="73" spans="28:30" x14ac:dyDescent="0.35">
      <c r="AB73" s="212" t="s">
        <v>407</v>
      </c>
      <c r="AC73" s="212" t="s">
        <v>334</v>
      </c>
      <c r="AD73" s="211" t="str">
        <f t="shared" si="1"/>
        <v>Robert Hoffman</v>
      </c>
    </row>
    <row r="74" spans="28:30" x14ac:dyDescent="0.35">
      <c r="AB74" s="212" t="s">
        <v>407</v>
      </c>
      <c r="AC74" s="212" t="s">
        <v>408</v>
      </c>
      <c r="AD74" s="211" t="str">
        <f t="shared" si="1"/>
        <v>Darlene Hoffman</v>
      </c>
    </row>
    <row r="75" spans="28:30" x14ac:dyDescent="0.35">
      <c r="AB75" s="212" t="s">
        <v>409</v>
      </c>
      <c r="AC75" s="212" t="s">
        <v>410</v>
      </c>
      <c r="AD75" s="211" t="str">
        <f t="shared" si="1"/>
        <v>John (Jay) Horn</v>
      </c>
    </row>
    <row r="76" spans="28:30" x14ac:dyDescent="0.35">
      <c r="AB76" s="214" t="s">
        <v>409</v>
      </c>
      <c r="AC76" s="214" t="s">
        <v>411</v>
      </c>
      <c r="AD76" s="211" t="str">
        <f t="shared" si="1"/>
        <v>M  Richard Horn</v>
      </c>
    </row>
    <row r="77" spans="28:30" x14ac:dyDescent="0.35">
      <c r="AB77" s="214" t="s">
        <v>409</v>
      </c>
      <c r="AC77" s="214" t="s">
        <v>412</v>
      </c>
      <c r="AD77" s="211" t="str">
        <f t="shared" si="1"/>
        <v>Kate Horn</v>
      </c>
    </row>
    <row r="78" spans="28:30" x14ac:dyDescent="0.35">
      <c r="AB78" s="212" t="s">
        <v>413</v>
      </c>
      <c r="AC78" s="212" t="s">
        <v>414</v>
      </c>
      <c r="AD78" s="211" t="str">
        <f t="shared" si="1"/>
        <v>Anita Hussey</v>
      </c>
    </row>
    <row r="79" spans="28:30" x14ac:dyDescent="0.35">
      <c r="AB79" s="212" t="s">
        <v>415</v>
      </c>
      <c r="AC79" s="212" t="s">
        <v>416</v>
      </c>
      <c r="AD79" s="211" t="str">
        <f t="shared" si="1"/>
        <v>Diana Hutchinson</v>
      </c>
    </row>
    <row r="80" spans="28:30" x14ac:dyDescent="0.35">
      <c r="AB80" s="212" t="s">
        <v>415</v>
      </c>
      <c r="AC80" s="212" t="s">
        <v>417</v>
      </c>
      <c r="AD80" s="211" t="str">
        <f t="shared" si="1"/>
        <v>Tom Hutchinson</v>
      </c>
    </row>
    <row r="81" spans="28:30" x14ac:dyDescent="0.35">
      <c r="AB81" s="212" t="s">
        <v>418</v>
      </c>
      <c r="AC81" s="212" t="s">
        <v>419</v>
      </c>
      <c r="AD81" s="211" t="str">
        <f t="shared" si="1"/>
        <v>Gary Hyman</v>
      </c>
    </row>
    <row r="82" spans="28:30" x14ac:dyDescent="0.35">
      <c r="AB82" s="212" t="s">
        <v>420</v>
      </c>
      <c r="AC82" s="212" t="s">
        <v>421</v>
      </c>
      <c r="AD82" s="211" t="str">
        <f t="shared" si="1"/>
        <v>James Jatko</v>
      </c>
    </row>
    <row r="83" spans="28:30" x14ac:dyDescent="0.35">
      <c r="AB83" s="212" t="s">
        <v>422</v>
      </c>
      <c r="AC83" s="212" t="s">
        <v>423</v>
      </c>
      <c r="AD83" s="211" t="str">
        <f t="shared" si="1"/>
        <v>Evan Jennings</v>
      </c>
    </row>
    <row r="84" spans="28:30" x14ac:dyDescent="0.35">
      <c r="AB84" s="212" t="s">
        <v>424</v>
      </c>
      <c r="AC84" s="212" t="s">
        <v>425</v>
      </c>
      <c r="AD84" s="211" t="str">
        <f t="shared" si="1"/>
        <v>Lester Jessup</v>
      </c>
    </row>
    <row r="85" spans="28:30" x14ac:dyDescent="0.35">
      <c r="AB85" s="212" t="s">
        <v>424</v>
      </c>
      <c r="AC85" s="212" t="s">
        <v>426</v>
      </c>
      <c r="AD85" s="211" t="str">
        <f t="shared" si="1"/>
        <v>Cornelia Jessup</v>
      </c>
    </row>
    <row r="86" spans="28:30" x14ac:dyDescent="0.35">
      <c r="AB86" s="212" t="s">
        <v>427</v>
      </c>
      <c r="AC86" s="212" t="s">
        <v>428</v>
      </c>
      <c r="AD86" s="211" t="str">
        <f t="shared" si="1"/>
        <v>Reid C Johnson</v>
      </c>
    </row>
    <row r="87" spans="28:30" x14ac:dyDescent="0.35">
      <c r="AB87" s="212" t="s">
        <v>427</v>
      </c>
      <c r="AC87" s="212" t="s">
        <v>429</v>
      </c>
      <c r="AD87" s="211" t="str">
        <f t="shared" si="1"/>
        <v>Jack Johnson</v>
      </c>
    </row>
    <row r="88" spans="28:30" x14ac:dyDescent="0.35">
      <c r="AB88" s="212" t="s">
        <v>430</v>
      </c>
      <c r="AC88" s="212" t="s">
        <v>295</v>
      </c>
      <c r="AD88" s="211" t="str">
        <f t="shared" si="1"/>
        <v>David Johnson - Mitchell</v>
      </c>
    </row>
    <row r="89" spans="28:30" x14ac:dyDescent="0.35">
      <c r="AB89" s="212" t="s">
        <v>431</v>
      </c>
      <c r="AC89" s="212" t="s">
        <v>432</v>
      </c>
      <c r="AD89" s="211" t="str">
        <f t="shared" si="1"/>
        <v>Greg Johnston</v>
      </c>
    </row>
    <row r="90" spans="28:30" x14ac:dyDescent="0.35">
      <c r="AB90" s="212" t="s">
        <v>431</v>
      </c>
      <c r="AC90" s="212" t="s">
        <v>433</v>
      </c>
      <c r="AD90" s="211" t="str">
        <f t="shared" si="1"/>
        <v>Joseph (17) Johnston</v>
      </c>
    </row>
    <row r="91" spans="28:30" x14ac:dyDescent="0.35">
      <c r="AB91" s="212" t="s">
        <v>431</v>
      </c>
      <c r="AC91" s="212" t="s">
        <v>434</v>
      </c>
      <c r="AD91" s="211" t="str">
        <f t="shared" si="1"/>
        <v>Joshua (14) Johnston</v>
      </c>
    </row>
    <row r="92" spans="28:30" x14ac:dyDescent="0.35">
      <c r="AB92" s="212" t="s">
        <v>431</v>
      </c>
      <c r="AC92" s="212" t="s">
        <v>435</v>
      </c>
      <c r="AD92" s="211" t="str">
        <f t="shared" si="1"/>
        <v>Marnai Johnston</v>
      </c>
    </row>
    <row r="93" spans="28:30" x14ac:dyDescent="0.35">
      <c r="AB93" s="212" t="s">
        <v>436</v>
      </c>
      <c r="AC93" s="212" t="s">
        <v>437</v>
      </c>
      <c r="AD93" s="211" t="str">
        <f t="shared" si="1"/>
        <v>Wayne Jones</v>
      </c>
    </row>
    <row r="94" spans="28:30" x14ac:dyDescent="0.35">
      <c r="AB94" s="212" t="s">
        <v>438</v>
      </c>
      <c r="AC94" s="212" t="s">
        <v>439</v>
      </c>
      <c r="AD94" s="211" t="str">
        <f t="shared" si="1"/>
        <v>Vivian Joyner</v>
      </c>
    </row>
    <row r="95" spans="28:30" x14ac:dyDescent="0.35">
      <c r="AB95" s="212" t="s">
        <v>440</v>
      </c>
      <c r="AC95" s="212" t="s">
        <v>334</v>
      </c>
      <c r="AD95" s="211" t="str">
        <f t="shared" si="1"/>
        <v>Robert Kaplan</v>
      </c>
    </row>
    <row r="96" spans="28:30" x14ac:dyDescent="0.35">
      <c r="AB96" s="212" t="s">
        <v>441</v>
      </c>
      <c r="AC96" s="212" t="s">
        <v>442</v>
      </c>
      <c r="AD96" s="211" t="str">
        <f t="shared" si="1"/>
        <v>Mike Kearse</v>
      </c>
    </row>
    <row r="97" spans="28:30" x14ac:dyDescent="0.35">
      <c r="AB97" s="212" t="s">
        <v>443</v>
      </c>
      <c r="AC97" s="212" t="s">
        <v>444</v>
      </c>
      <c r="AD97" s="211" t="str">
        <f t="shared" si="1"/>
        <v>William Kincheloe</v>
      </c>
    </row>
    <row r="98" spans="28:30" x14ac:dyDescent="0.35">
      <c r="AB98" s="212" t="s">
        <v>445</v>
      </c>
      <c r="AC98" s="212" t="s">
        <v>446</v>
      </c>
      <c r="AD98" s="211" t="str">
        <f t="shared" si="1"/>
        <v>Linda Koss</v>
      </c>
    </row>
    <row r="99" spans="28:30" x14ac:dyDescent="0.35">
      <c r="AB99" s="212" t="s">
        <v>445</v>
      </c>
      <c r="AC99" s="212" t="s">
        <v>447</v>
      </c>
      <c r="AD99" s="211" t="str">
        <f t="shared" si="1"/>
        <v>Roger A Koss</v>
      </c>
    </row>
    <row r="100" spans="28:30" x14ac:dyDescent="0.35">
      <c r="AB100" s="212" t="s">
        <v>448</v>
      </c>
      <c r="AC100" s="212" t="s">
        <v>449</v>
      </c>
      <c r="AD100" s="211" t="str">
        <f t="shared" si="1"/>
        <v>Art Kotz</v>
      </c>
    </row>
    <row r="101" spans="28:30" x14ac:dyDescent="0.35">
      <c r="AB101" s="214" t="s">
        <v>450</v>
      </c>
      <c r="AC101" s="214" t="s">
        <v>451</v>
      </c>
      <c r="AD101" s="211" t="str">
        <f t="shared" si="1"/>
        <v>Thomas Kreuzinger</v>
      </c>
    </row>
    <row r="102" spans="28:30" x14ac:dyDescent="0.35">
      <c r="AB102" s="212" t="s">
        <v>452</v>
      </c>
      <c r="AC102" s="212" t="s">
        <v>453</v>
      </c>
      <c r="AD102" s="211" t="str">
        <f t="shared" si="1"/>
        <v>Calvin Kuttner 16</v>
      </c>
    </row>
    <row r="103" spans="28:30" x14ac:dyDescent="0.35">
      <c r="AB103" s="212" t="s">
        <v>454</v>
      </c>
      <c r="AC103" s="212" t="s">
        <v>455</v>
      </c>
      <c r="AD103" s="211" t="str">
        <f t="shared" si="1"/>
        <v>M Gray Lackey</v>
      </c>
    </row>
    <row r="104" spans="28:30" x14ac:dyDescent="0.35">
      <c r="AB104" s="212" t="s">
        <v>454</v>
      </c>
      <c r="AC104" s="212" t="s">
        <v>456</v>
      </c>
      <c r="AD104" s="211" t="str">
        <f t="shared" si="1"/>
        <v>Mack E Lackey</v>
      </c>
    </row>
    <row r="105" spans="28:30" x14ac:dyDescent="0.35">
      <c r="AB105" s="212" t="s">
        <v>457</v>
      </c>
      <c r="AC105" s="212" t="s">
        <v>458</v>
      </c>
      <c r="AD105" s="211" t="str">
        <f t="shared" si="1"/>
        <v>Richard T Lasater</v>
      </c>
    </row>
    <row r="106" spans="28:30" x14ac:dyDescent="0.35">
      <c r="AB106" s="212" t="s">
        <v>459</v>
      </c>
      <c r="AC106" s="212" t="s">
        <v>460</v>
      </c>
      <c r="AD106" s="211" t="str">
        <f t="shared" si="1"/>
        <v>David D. Lathrop</v>
      </c>
    </row>
    <row r="107" spans="28:30" x14ac:dyDescent="0.35">
      <c r="AB107" s="212" t="s">
        <v>461</v>
      </c>
      <c r="AC107" s="212" t="s">
        <v>462</v>
      </c>
      <c r="AD107" s="211" t="str">
        <f t="shared" si="1"/>
        <v>Matt Lindenmuth</v>
      </c>
    </row>
    <row r="108" spans="28:30" x14ac:dyDescent="0.35">
      <c r="AB108" s="212" t="s">
        <v>463</v>
      </c>
      <c r="AC108" s="212" t="s">
        <v>464</v>
      </c>
      <c r="AD108" s="211" t="str">
        <f t="shared" si="1"/>
        <v>Leon T Lucas</v>
      </c>
    </row>
    <row r="109" spans="28:30" x14ac:dyDescent="0.35">
      <c r="AB109" s="212" t="s">
        <v>465</v>
      </c>
      <c r="AC109" s="212" t="s">
        <v>466</v>
      </c>
      <c r="AD109" s="211" t="str">
        <f t="shared" si="1"/>
        <v>Michael S MacLean</v>
      </c>
    </row>
    <row r="110" spans="28:30" x14ac:dyDescent="0.35">
      <c r="AB110" s="212" t="s">
        <v>465</v>
      </c>
      <c r="AC110" s="212" t="s">
        <v>467</v>
      </c>
      <c r="AD110" s="211" t="str">
        <f t="shared" si="1"/>
        <v>Emma (2) MacLean</v>
      </c>
    </row>
    <row r="111" spans="28:30" x14ac:dyDescent="0.35">
      <c r="AB111" s="212" t="s">
        <v>465</v>
      </c>
      <c r="AC111" s="212" t="s">
        <v>468</v>
      </c>
      <c r="AD111" s="211" t="str">
        <f t="shared" si="1"/>
        <v>Lindsay (4) MacLean</v>
      </c>
    </row>
    <row r="112" spans="28:30" x14ac:dyDescent="0.35">
      <c r="AB112" s="212" t="s">
        <v>465</v>
      </c>
      <c r="AC112" s="212" t="s">
        <v>469</v>
      </c>
      <c r="AD112" s="211" t="str">
        <f t="shared" si="1"/>
        <v>Amy MacLean</v>
      </c>
    </row>
    <row r="113" spans="28:30" x14ac:dyDescent="0.35">
      <c r="AB113" s="212" t="s">
        <v>470</v>
      </c>
      <c r="AC113" s="212" t="s">
        <v>471</v>
      </c>
      <c r="AD113" s="211" t="str">
        <f t="shared" si="1"/>
        <v>Jonathan D. Macy</v>
      </c>
    </row>
    <row r="114" spans="28:30" x14ac:dyDescent="0.35">
      <c r="AB114" s="212" t="s">
        <v>472</v>
      </c>
      <c r="AC114" s="212" t="s">
        <v>473</v>
      </c>
      <c r="AD114" s="211" t="str">
        <f t="shared" si="1"/>
        <v>Robert P Majors, Jr</v>
      </c>
    </row>
    <row r="115" spans="28:30" x14ac:dyDescent="0.35">
      <c r="AB115" s="212" t="s">
        <v>474</v>
      </c>
      <c r="AC115" s="212" t="s">
        <v>475</v>
      </c>
      <c r="AD115" s="211" t="str">
        <f t="shared" si="1"/>
        <v>James W Mangum</v>
      </c>
    </row>
    <row r="116" spans="28:30" x14ac:dyDescent="0.35">
      <c r="AB116" s="212" t="s">
        <v>476</v>
      </c>
      <c r="AC116" s="212" t="s">
        <v>273</v>
      </c>
      <c r="AD116" s="211" t="str">
        <f t="shared" si="1"/>
        <v>John Manhard</v>
      </c>
    </row>
    <row r="117" spans="28:30" x14ac:dyDescent="0.35">
      <c r="AB117" s="212" t="s">
        <v>477</v>
      </c>
      <c r="AC117" s="212" t="s">
        <v>478</v>
      </c>
      <c r="AD117" s="211" t="str">
        <f t="shared" si="1"/>
        <v>Felix Markham</v>
      </c>
    </row>
    <row r="118" spans="28:30" x14ac:dyDescent="0.35">
      <c r="AB118" s="212" t="s">
        <v>479</v>
      </c>
      <c r="AC118" s="212" t="s">
        <v>480</v>
      </c>
      <c r="AD118" s="211" t="str">
        <f t="shared" si="1"/>
        <v>Kenneth Marks</v>
      </c>
    </row>
    <row r="119" spans="28:30" x14ac:dyDescent="0.35">
      <c r="AB119" s="212" t="s">
        <v>481</v>
      </c>
      <c r="AC119" s="212" t="s">
        <v>482</v>
      </c>
      <c r="AD119" s="211" t="str">
        <f t="shared" si="1"/>
        <v>Donald Marshall</v>
      </c>
    </row>
    <row r="120" spans="28:30" x14ac:dyDescent="0.35">
      <c r="AB120" s="214" t="s">
        <v>483</v>
      </c>
      <c r="AC120" s="214" t="s">
        <v>484</v>
      </c>
      <c r="AD120" s="211" t="str">
        <f t="shared" si="1"/>
        <v>Logan Martin</v>
      </c>
    </row>
    <row r="121" spans="28:30" x14ac:dyDescent="0.35">
      <c r="AB121" s="212" t="s">
        <v>485</v>
      </c>
      <c r="AC121" s="212" t="s">
        <v>486</v>
      </c>
      <c r="AD121" s="211" t="str">
        <f t="shared" si="1"/>
        <v>Alan Mattson, Jr.</v>
      </c>
    </row>
    <row r="122" spans="28:30" x14ac:dyDescent="0.35">
      <c r="AB122" s="212" t="s">
        <v>487</v>
      </c>
      <c r="AC122" s="212" t="s">
        <v>268</v>
      </c>
      <c r="AD122" s="211" t="str">
        <f t="shared" si="1"/>
        <v>Scott McElwaine</v>
      </c>
    </row>
    <row r="123" spans="28:30" x14ac:dyDescent="0.35">
      <c r="AB123" s="212" t="s">
        <v>488</v>
      </c>
      <c r="AC123" s="212" t="s">
        <v>451</v>
      </c>
      <c r="AD123" s="211" t="str">
        <f t="shared" si="1"/>
        <v>Thomas McGraw</v>
      </c>
    </row>
    <row r="124" spans="28:30" x14ac:dyDescent="0.35">
      <c r="AB124" s="212" t="s">
        <v>489</v>
      </c>
      <c r="AC124" s="212" t="s">
        <v>400</v>
      </c>
      <c r="AD124" s="211" t="str">
        <f t="shared" si="1"/>
        <v>Michael McKinney</v>
      </c>
    </row>
    <row r="125" spans="28:30" x14ac:dyDescent="0.35">
      <c r="AB125" s="212" t="s">
        <v>490</v>
      </c>
      <c r="AC125" s="212" t="s">
        <v>491</v>
      </c>
      <c r="AD125" s="211" t="str">
        <f t="shared" si="1"/>
        <v>James B Meade</v>
      </c>
    </row>
    <row r="126" spans="28:30" x14ac:dyDescent="0.35">
      <c r="AB126" s="214" t="s">
        <v>492</v>
      </c>
      <c r="AC126" s="214" t="s">
        <v>493</v>
      </c>
      <c r="AD126" s="211" t="str">
        <f t="shared" si="1"/>
        <v>Jessica Meredith</v>
      </c>
    </row>
    <row r="127" spans="28:30" x14ac:dyDescent="0.35">
      <c r="AB127" s="214" t="s">
        <v>492</v>
      </c>
      <c r="AC127" s="214" t="s">
        <v>494</v>
      </c>
      <c r="AD127" s="211" t="str">
        <f t="shared" si="1"/>
        <v>Russ Meredith</v>
      </c>
    </row>
    <row r="128" spans="28:30" x14ac:dyDescent="0.35">
      <c r="AB128" s="212" t="s">
        <v>495</v>
      </c>
      <c r="AC128" s="212" t="s">
        <v>496</v>
      </c>
      <c r="AD128" s="211" t="str">
        <f t="shared" si="1"/>
        <v>Brenda Middour</v>
      </c>
    </row>
    <row r="129" spans="28:30" x14ac:dyDescent="0.35">
      <c r="AB129" s="212" t="s">
        <v>497</v>
      </c>
      <c r="AC129" s="212" t="s">
        <v>498</v>
      </c>
      <c r="AD129" s="211" t="str">
        <f t="shared" si="1"/>
        <v>Robert C Middour, Jr</v>
      </c>
    </row>
    <row r="130" spans="28:30" x14ac:dyDescent="0.35">
      <c r="AB130" s="212" t="s">
        <v>499</v>
      </c>
      <c r="AC130" s="212" t="s">
        <v>500</v>
      </c>
      <c r="AD130" s="211" t="str">
        <f t="shared" si="1"/>
        <v>Joe Mills</v>
      </c>
    </row>
    <row r="131" spans="28:30" x14ac:dyDescent="0.35">
      <c r="AB131" s="212" t="s">
        <v>499</v>
      </c>
      <c r="AC131" s="212" t="s">
        <v>501</v>
      </c>
      <c r="AD131" s="211" t="str">
        <f t="shared" ref="AD131:AD194" si="2">AC131&amp;" "&amp;AB131</f>
        <v>Vickie Mills</v>
      </c>
    </row>
    <row r="132" spans="28:30" x14ac:dyDescent="0.35">
      <c r="AB132" s="212" t="s">
        <v>502</v>
      </c>
      <c r="AC132" s="212" t="s">
        <v>503</v>
      </c>
      <c r="AD132" s="211" t="str">
        <f t="shared" si="2"/>
        <v>Charles J Moody III</v>
      </c>
    </row>
    <row r="133" spans="28:30" x14ac:dyDescent="0.35">
      <c r="AB133" s="212" t="s">
        <v>504</v>
      </c>
      <c r="AC133" s="212" t="s">
        <v>505</v>
      </c>
      <c r="AD133" s="211" t="str">
        <f t="shared" si="2"/>
        <v>John F Morck</v>
      </c>
    </row>
    <row r="134" spans="28:30" x14ac:dyDescent="0.35">
      <c r="AB134" s="212" t="s">
        <v>504</v>
      </c>
      <c r="AC134" s="212" t="s">
        <v>506</v>
      </c>
      <c r="AD134" s="211" t="str">
        <f t="shared" si="2"/>
        <v>Debbie Morck</v>
      </c>
    </row>
    <row r="135" spans="28:30" x14ac:dyDescent="0.35">
      <c r="AB135" s="212" t="s">
        <v>507</v>
      </c>
      <c r="AC135" s="212" t="s">
        <v>508</v>
      </c>
      <c r="AD135" s="211" t="str">
        <f t="shared" si="2"/>
        <v>Robert R Morrison</v>
      </c>
    </row>
    <row r="136" spans="28:30" x14ac:dyDescent="0.35">
      <c r="AB136" s="212" t="s">
        <v>509</v>
      </c>
      <c r="AC136" s="212" t="s">
        <v>510</v>
      </c>
      <c r="AD136" s="211" t="str">
        <f t="shared" si="2"/>
        <v>Pam Muller</v>
      </c>
    </row>
    <row r="137" spans="28:30" x14ac:dyDescent="0.35">
      <c r="AB137" s="214" t="s">
        <v>511</v>
      </c>
      <c r="AC137" s="214" t="s">
        <v>512</v>
      </c>
      <c r="AD137" s="211" t="str">
        <f t="shared" si="2"/>
        <v>Joseph Naismith</v>
      </c>
    </row>
    <row r="138" spans="28:30" x14ac:dyDescent="0.35">
      <c r="AB138" s="212" t="s">
        <v>513</v>
      </c>
      <c r="AC138" s="212" t="s">
        <v>514</v>
      </c>
      <c r="AD138" s="211" t="str">
        <f t="shared" si="2"/>
        <v>Walter R. (Bob) Newton</v>
      </c>
    </row>
    <row r="139" spans="28:30" x14ac:dyDescent="0.35">
      <c r="AB139" s="212" t="s">
        <v>515</v>
      </c>
      <c r="AC139" s="212" t="s">
        <v>516</v>
      </c>
      <c r="AD139" s="211" t="str">
        <f t="shared" si="2"/>
        <v>Ralph W Northcutt</v>
      </c>
    </row>
    <row r="140" spans="28:30" x14ac:dyDescent="0.35">
      <c r="AB140" s="212" t="s">
        <v>517</v>
      </c>
      <c r="AC140" s="212" t="s">
        <v>518</v>
      </c>
      <c r="AD140" s="211" t="str">
        <f t="shared" si="2"/>
        <v>Dan Oberklein</v>
      </c>
    </row>
    <row r="141" spans="28:30" x14ac:dyDescent="0.35">
      <c r="AB141" s="212" t="s">
        <v>519</v>
      </c>
      <c r="AC141" s="212" t="s">
        <v>520</v>
      </c>
      <c r="AD141" s="211" t="str">
        <f t="shared" si="2"/>
        <v>Kyle Obermiller</v>
      </c>
    </row>
    <row r="142" spans="28:30" x14ac:dyDescent="0.35">
      <c r="AB142" s="212" t="s">
        <v>521</v>
      </c>
      <c r="AC142" s="212" t="s">
        <v>280</v>
      </c>
      <c r="AD142" s="211" t="str">
        <f t="shared" si="2"/>
        <v>Dennis Olsen</v>
      </c>
    </row>
    <row r="143" spans="28:30" x14ac:dyDescent="0.35">
      <c r="AB143" s="212" t="s">
        <v>521</v>
      </c>
      <c r="AC143" s="212" t="s">
        <v>522</v>
      </c>
      <c r="AD143" s="211" t="str">
        <f t="shared" si="2"/>
        <v>Marian Olsen</v>
      </c>
    </row>
    <row r="144" spans="28:30" x14ac:dyDescent="0.35">
      <c r="AB144" s="214" t="s">
        <v>523</v>
      </c>
      <c r="AC144" s="214" t="s">
        <v>524</v>
      </c>
      <c r="AD144" s="211" t="str">
        <f t="shared" si="2"/>
        <v>Nicholas Pace</v>
      </c>
    </row>
    <row r="145" spans="28:30" x14ac:dyDescent="0.35">
      <c r="AB145" s="212" t="s">
        <v>525</v>
      </c>
      <c r="AC145" s="212" t="s">
        <v>382</v>
      </c>
      <c r="AD145" s="211" t="str">
        <f t="shared" si="2"/>
        <v>Carol Parker</v>
      </c>
    </row>
    <row r="146" spans="28:30" x14ac:dyDescent="0.35">
      <c r="AB146" s="212" t="s">
        <v>526</v>
      </c>
      <c r="AC146" s="212" t="s">
        <v>527</v>
      </c>
      <c r="AD146" s="211" t="str">
        <f t="shared" si="2"/>
        <v>Davette Pate (Whitlock)</v>
      </c>
    </row>
    <row r="147" spans="28:30" x14ac:dyDescent="0.35">
      <c r="AB147" s="212" t="s">
        <v>526</v>
      </c>
      <c r="AC147" s="212" t="s">
        <v>528</v>
      </c>
      <c r="AD147" s="211" t="str">
        <f t="shared" si="2"/>
        <v>Elle (18) Pate (Whitlock)</v>
      </c>
    </row>
    <row r="148" spans="28:30" x14ac:dyDescent="0.35">
      <c r="AB148" s="212" t="s">
        <v>529</v>
      </c>
      <c r="AC148" s="212" t="s">
        <v>530</v>
      </c>
      <c r="AD148" s="211" t="str">
        <f t="shared" si="2"/>
        <v>Joey Pate(26)</v>
      </c>
    </row>
    <row r="149" spans="28:30" x14ac:dyDescent="0.35">
      <c r="AB149" s="212" t="s">
        <v>531</v>
      </c>
      <c r="AC149" s="212" t="s">
        <v>268</v>
      </c>
      <c r="AD149" s="211" t="str">
        <f t="shared" si="2"/>
        <v>Scott Payne</v>
      </c>
    </row>
    <row r="150" spans="28:30" x14ac:dyDescent="0.35">
      <c r="AB150" s="212" t="s">
        <v>532</v>
      </c>
      <c r="AC150" s="212" t="s">
        <v>533</v>
      </c>
      <c r="AD150" s="211" t="str">
        <f t="shared" si="2"/>
        <v>Stephen G Peterson, Jr</v>
      </c>
    </row>
    <row r="151" spans="28:30" x14ac:dyDescent="0.35">
      <c r="AB151" s="212" t="s">
        <v>534</v>
      </c>
      <c r="AC151" s="212" t="s">
        <v>535</v>
      </c>
      <c r="AD151" s="211" t="str">
        <f t="shared" si="2"/>
        <v>Jeffrey Portzer</v>
      </c>
    </row>
    <row r="152" spans="28:30" x14ac:dyDescent="0.35">
      <c r="AB152" s="212" t="s">
        <v>536</v>
      </c>
      <c r="AC152" s="212" t="s">
        <v>537</v>
      </c>
      <c r="AD152" s="211" t="str">
        <f t="shared" si="2"/>
        <v>Janel Portzet (Thomas)</v>
      </c>
    </row>
    <row r="153" spans="28:30" x14ac:dyDescent="0.35">
      <c r="AB153" s="212" t="s">
        <v>538</v>
      </c>
      <c r="AC153" s="212" t="s">
        <v>539</v>
      </c>
      <c r="AD153" s="211" t="str">
        <f t="shared" si="2"/>
        <v>James A Reagan, III</v>
      </c>
    </row>
    <row r="154" spans="28:30" x14ac:dyDescent="0.35">
      <c r="AB154" s="212" t="s">
        <v>540</v>
      </c>
      <c r="AC154" s="212" t="s">
        <v>371</v>
      </c>
      <c r="AD154" s="211" t="str">
        <f t="shared" si="2"/>
        <v>Ted Richman</v>
      </c>
    </row>
    <row r="155" spans="28:30" x14ac:dyDescent="0.35">
      <c r="AB155" s="212" t="s">
        <v>541</v>
      </c>
      <c r="AC155" s="212" t="s">
        <v>542</v>
      </c>
      <c r="AD155" s="211" t="str">
        <f t="shared" si="2"/>
        <v>Galen Robertson</v>
      </c>
    </row>
    <row r="156" spans="28:30" x14ac:dyDescent="0.35">
      <c r="AB156" s="212" t="s">
        <v>543</v>
      </c>
      <c r="AC156" s="212" t="s">
        <v>295</v>
      </c>
      <c r="AD156" s="211" t="str">
        <f t="shared" si="2"/>
        <v>David Robinson</v>
      </c>
    </row>
    <row r="157" spans="28:30" x14ac:dyDescent="0.35">
      <c r="AB157" s="212" t="s">
        <v>544</v>
      </c>
      <c r="AC157" s="212" t="s">
        <v>382</v>
      </c>
      <c r="AD157" s="211" t="str">
        <f t="shared" si="2"/>
        <v>Carol Root</v>
      </c>
    </row>
    <row r="158" spans="28:30" x14ac:dyDescent="0.35">
      <c r="AB158" s="212" t="s">
        <v>545</v>
      </c>
      <c r="AC158" s="212" t="s">
        <v>546</v>
      </c>
      <c r="AD158" s="211" t="str">
        <f t="shared" si="2"/>
        <v>Eleanor Rosenbaum</v>
      </c>
    </row>
    <row r="159" spans="28:30" x14ac:dyDescent="0.35">
      <c r="AB159" s="214" t="s">
        <v>547</v>
      </c>
      <c r="AC159" s="214" t="s">
        <v>548</v>
      </c>
      <c r="AD159" s="211" t="str">
        <f t="shared" si="2"/>
        <v>Tom (67) Roth (67)</v>
      </c>
    </row>
    <row r="160" spans="28:30" x14ac:dyDescent="0.35">
      <c r="AB160" s="212" t="s">
        <v>549</v>
      </c>
      <c r="AC160" s="212" t="s">
        <v>334</v>
      </c>
      <c r="AD160" s="211" t="str">
        <f t="shared" si="2"/>
        <v>Robert Roule</v>
      </c>
    </row>
    <row r="161" spans="28:30" x14ac:dyDescent="0.35">
      <c r="AB161" s="212" t="s">
        <v>549</v>
      </c>
      <c r="AC161" s="212" t="s">
        <v>550</v>
      </c>
      <c r="AD161" s="211" t="str">
        <f t="shared" si="2"/>
        <v>Barbara Roule</v>
      </c>
    </row>
    <row r="162" spans="28:30" x14ac:dyDescent="0.35">
      <c r="AB162" s="212" t="s">
        <v>551</v>
      </c>
      <c r="AC162" s="212" t="s">
        <v>552</v>
      </c>
      <c r="AD162" s="211" t="str">
        <f t="shared" si="2"/>
        <v>Wes Royal</v>
      </c>
    </row>
    <row r="163" spans="28:30" x14ac:dyDescent="0.35">
      <c r="AB163" s="212" t="s">
        <v>551</v>
      </c>
      <c r="AC163" s="212" t="s">
        <v>553</v>
      </c>
      <c r="AD163" s="211" t="str">
        <f t="shared" si="2"/>
        <v>Elizabeth Royal</v>
      </c>
    </row>
    <row r="164" spans="28:30" x14ac:dyDescent="0.35">
      <c r="AB164" s="212" t="s">
        <v>554</v>
      </c>
      <c r="AC164" s="212" t="s">
        <v>555</v>
      </c>
      <c r="AD164" s="211" t="str">
        <f t="shared" si="2"/>
        <v>Bill Rueckert</v>
      </c>
    </row>
    <row r="165" spans="28:30" x14ac:dyDescent="0.35">
      <c r="AB165" s="212" t="s">
        <v>556</v>
      </c>
      <c r="AC165" s="212" t="s">
        <v>557</v>
      </c>
      <c r="AD165" s="211" t="str">
        <f t="shared" si="2"/>
        <v>Will Sadler</v>
      </c>
    </row>
    <row r="166" spans="28:30" x14ac:dyDescent="0.35">
      <c r="AB166" s="212" t="s">
        <v>558</v>
      </c>
      <c r="AC166" s="212" t="s">
        <v>559</v>
      </c>
      <c r="AD166" s="211" t="str">
        <f t="shared" si="2"/>
        <v>Daniel Saltsgaver (18)</v>
      </c>
    </row>
    <row r="167" spans="28:30" x14ac:dyDescent="0.35">
      <c r="AB167" s="212" t="s">
        <v>560</v>
      </c>
      <c r="AC167" s="212" t="s">
        <v>377</v>
      </c>
      <c r="AD167" s="211" t="str">
        <f t="shared" si="2"/>
        <v>Nick Saltsgaver (21)</v>
      </c>
    </row>
    <row r="168" spans="28:30" x14ac:dyDescent="0.35">
      <c r="AB168" s="212" t="s">
        <v>561</v>
      </c>
      <c r="AC168" s="212" t="s">
        <v>559</v>
      </c>
      <c r="AD168" s="211" t="str">
        <f t="shared" si="2"/>
        <v>Daniel Seymour</v>
      </c>
    </row>
    <row r="169" spans="28:30" x14ac:dyDescent="0.35">
      <c r="AB169" s="212" t="s">
        <v>561</v>
      </c>
      <c r="AC169" s="212" t="s">
        <v>562</v>
      </c>
      <c r="AD169" s="211" t="str">
        <f t="shared" si="2"/>
        <v>Kathy Seymour</v>
      </c>
    </row>
    <row r="170" spans="28:30" x14ac:dyDescent="0.35">
      <c r="AB170" s="212" t="s">
        <v>563</v>
      </c>
      <c r="AC170" s="212" t="s">
        <v>564</v>
      </c>
      <c r="AD170" s="211" t="str">
        <f t="shared" si="2"/>
        <v>Jule Shanklin</v>
      </c>
    </row>
    <row r="171" spans="28:30" x14ac:dyDescent="0.35">
      <c r="AB171" s="212" t="s">
        <v>565</v>
      </c>
      <c r="AC171" s="212" t="s">
        <v>566</v>
      </c>
      <c r="AD171" s="211" t="str">
        <f t="shared" si="2"/>
        <v>Aidam Shimpi</v>
      </c>
    </row>
    <row r="172" spans="28:30" x14ac:dyDescent="0.35">
      <c r="AB172" s="212" t="s">
        <v>567</v>
      </c>
      <c r="AC172" s="212" t="s">
        <v>568</v>
      </c>
      <c r="AD172" s="211" t="str">
        <f t="shared" si="2"/>
        <v>Brendan Siegl</v>
      </c>
    </row>
    <row r="173" spans="28:30" x14ac:dyDescent="0.35">
      <c r="AB173" s="212" t="s">
        <v>567</v>
      </c>
      <c r="AC173" s="212" t="s">
        <v>569</v>
      </c>
      <c r="AD173" s="211" t="str">
        <f t="shared" si="2"/>
        <v>Adelaide Siegl</v>
      </c>
    </row>
    <row r="174" spans="28:30" x14ac:dyDescent="0.35">
      <c r="AB174" s="212" t="s">
        <v>567</v>
      </c>
      <c r="AC174" s="212" t="s">
        <v>570</v>
      </c>
      <c r="AD174" s="211" t="str">
        <f t="shared" si="2"/>
        <v>Chris   Siegl</v>
      </c>
    </row>
    <row r="175" spans="28:30" x14ac:dyDescent="0.35">
      <c r="AB175" s="212" t="s">
        <v>571</v>
      </c>
      <c r="AC175" s="212" t="s">
        <v>572</v>
      </c>
      <c r="AD175" s="211" t="str">
        <f t="shared" si="2"/>
        <v>Joseph B Slaughter</v>
      </c>
    </row>
    <row r="176" spans="28:30" x14ac:dyDescent="0.35">
      <c r="AB176" s="212" t="s">
        <v>571</v>
      </c>
      <c r="AC176" s="212" t="s">
        <v>573</v>
      </c>
      <c r="AD176" s="211" t="str">
        <f t="shared" si="2"/>
        <v>Tammy Krause Slaughter</v>
      </c>
    </row>
    <row r="177" spans="28:30" x14ac:dyDescent="0.35">
      <c r="AB177" s="212" t="s">
        <v>574</v>
      </c>
      <c r="AC177" s="212" t="s">
        <v>575</v>
      </c>
      <c r="AD177" s="211" t="str">
        <f t="shared" si="2"/>
        <v>Pete Slugg</v>
      </c>
    </row>
    <row r="178" spans="28:30" x14ac:dyDescent="0.35">
      <c r="AB178" s="212" t="s">
        <v>576</v>
      </c>
      <c r="AC178" s="212" t="s">
        <v>577</v>
      </c>
      <c r="AD178" s="211" t="str">
        <f t="shared" si="2"/>
        <v>Scott T Smith</v>
      </c>
    </row>
    <row r="179" spans="28:30" x14ac:dyDescent="0.35">
      <c r="AB179" s="212" t="s">
        <v>578</v>
      </c>
      <c r="AC179" s="212" t="s">
        <v>295</v>
      </c>
      <c r="AD179" s="211" t="str">
        <f t="shared" si="2"/>
        <v>David Speight</v>
      </c>
    </row>
    <row r="180" spans="28:30" x14ac:dyDescent="0.35">
      <c r="AB180" s="212" t="s">
        <v>578</v>
      </c>
      <c r="AC180" s="212" t="s">
        <v>263</v>
      </c>
      <c r="AD180" s="211" t="str">
        <f t="shared" si="2"/>
        <v>Judy Speight</v>
      </c>
    </row>
    <row r="181" spans="28:30" x14ac:dyDescent="0.35">
      <c r="AB181" s="214" t="s">
        <v>579</v>
      </c>
      <c r="AC181" s="214" t="s">
        <v>255</v>
      </c>
      <c r="AD181" s="211" t="str">
        <f t="shared" si="2"/>
        <v>Paul Staller</v>
      </c>
    </row>
    <row r="182" spans="28:30" x14ac:dyDescent="0.35">
      <c r="AB182" s="212" t="s">
        <v>580</v>
      </c>
      <c r="AC182" s="212" t="s">
        <v>572</v>
      </c>
      <c r="AD182" s="211" t="str">
        <f t="shared" si="2"/>
        <v>Joseph B Stevens</v>
      </c>
    </row>
    <row r="183" spans="28:30" x14ac:dyDescent="0.35">
      <c r="AB183" s="212" t="s">
        <v>581</v>
      </c>
      <c r="AC183" s="212" t="s">
        <v>582</v>
      </c>
      <c r="AD183" s="211" t="str">
        <f t="shared" si="2"/>
        <v>Charles Stirewalt</v>
      </c>
    </row>
    <row r="184" spans="28:30" x14ac:dyDescent="0.35">
      <c r="AB184" s="212" t="s">
        <v>583</v>
      </c>
      <c r="AC184" s="212" t="s">
        <v>451</v>
      </c>
      <c r="AD184" s="211" t="str">
        <f t="shared" si="2"/>
        <v>Thomas Stocum</v>
      </c>
    </row>
    <row r="185" spans="28:30" x14ac:dyDescent="0.35">
      <c r="AB185" s="212" t="s">
        <v>584</v>
      </c>
      <c r="AC185" s="212" t="s">
        <v>585</v>
      </c>
      <c r="AD185" s="211" t="str">
        <f t="shared" si="2"/>
        <v>Luke Sullivan</v>
      </c>
    </row>
    <row r="186" spans="28:30" x14ac:dyDescent="0.35">
      <c r="AB186" s="214" t="s">
        <v>586</v>
      </c>
      <c r="AC186" s="214" t="s">
        <v>587</v>
      </c>
      <c r="AD186" s="211" t="str">
        <f t="shared" si="2"/>
        <v>Jimmy Sumerell</v>
      </c>
    </row>
    <row r="187" spans="28:30" x14ac:dyDescent="0.35">
      <c r="AB187" s="212" t="s">
        <v>588</v>
      </c>
      <c r="AC187" s="212" t="s">
        <v>442</v>
      </c>
      <c r="AD187" s="211" t="str">
        <f t="shared" si="2"/>
        <v>Mike Szpunar</v>
      </c>
    </row>
    <row r="188" spans="28:30" x14ac:dyDescent="0.35">
      <c r="AB188" s="212" t="s">
        <v>589</v>
      </c>
      <c r="AC188" s="212" t="s">
        <v>590</v>
      </c>
      <c r="AD188" s="211" t="str">
        <f t="shared" si="2"/>
        <v>Eddie Taylor</v>
      </c>
    </row>
    <row r="189" spans="28:30" x14ac:dyDescent="0.35">
      <c r="AB189" s="214" t="s">
        <v>591</v>
      </c>
      <c r="AC189" s="214" t="s">
        <v>268</v>
      </c>
      <c r="AD189" s="211" t="str">
        <f t="shared" si="2"/>
        <v>Scott Tilley</v>
      </c>
    </row>
    <row r="190" spans="28:30" x14ac:dyDescent="0.35">
      <c r="AB190" s="212" t="s">
        <v>591</v>
      </c>
      <c r="AC190" s="212" t="s">
        <v>592</v>
      </c>
      <c r="AD190" s="211" t="str">
        <f t="shared" si="2"/>
        <v>Christopher H Tilley</v>
      </c>
    </row>
    <row r="191" spans="28:30" x14ac:dyDescent="0.35">
      <c r="AB191" s="212" t="s">
        <v>591</v>
      </c>
      <c r="AC191" s="212" t="s">
        <v>593</v>
      </c>
      <c r="AD191" s="211" t="str">
        <f t="shared" si="2"/>
        <v>Mikayla Tilley</v>
      </c>
    </row>
    <row r="192" spans="28:30" x14ac:dyDescent="0.35">
      <c r="AB192" s="212" t="s">
        <v>594</v>
      </c>
      <c r="AC192" s="212" t="s">
        <v>595</v>
      </c>
      <c r="AD192" s="211" t="str">
        <f t="shared" si="2"/>
        <v>Glenn O Traylor</v>
      </c>
    </row>
    <row r="193" spans="28:30" x14ac:dyDescent="0.35">
      <c r="AB193" s="212" t="s">
        <v>594</v>
      </c>
      <c r="AC193" s="212" t="s">
        <v>596</v>
      </c>
      <c r="AD193" s="211" t="str">
        <f t="shared" si="2"/>
        <v>Janet  Traylor</v>
      </c>
    </row>
    <row r="194" spans="28:30" x14ac:dyDescent="0.35">
      <c r="AB194" s="212" t="s">
        <v>597</v>
      </c>
      <c r="AC194" s="212" t="s">
        <v>273</v>
      </c>
      <c r="AD194" s="211" t="str">
        <f t="shared" si="2"/>
        <v>John Tredway</v>
      </c>
    </row>
    <row r="195" spans="28:30" x14ac:dyDescent="0.35">
      <c r="AB195" s="212" t="s">
        <v>597</v>
      </c>
      <c r="AC195" s="212" t="s">
        <v>598</v>
      </c>
      <c r="AD195" s="211" t="str">
        <f t="shared" ref="AD195:AD217" si="3">AC195&amp;" "&amp;AB195</f>
        <v>Suzanne Tredway</v>
      </c>
    </row>
    <row r="196" spans="28:30" x14ac:dyDescent="0.35">
      <c r="AB196" s="212" t="s">
        <v>599</v>
      </c>
      <c r="AC196" s="212" t="s">
        <v>273</v>
      </c>
      <c r="AD196" s="211" t="str">
        <f t="shared" si="3"/>
        <v>John Vann</v>
      </c>
    </row>
    <row r="197" spans="28:30" x14ac:dyDescent="0.35">
      <c r="AB197" s="212" t="s">
        <v>600</v>
      </c>
      <c r="AC197" s="212" t="s">
        <v>601</v>
      </c>
      <c r="AD197" s="211" t="str">
        <f t="shared" si="3"/>
        <v>Jose Vargas II</v>
      </c>
    </row>
    <row r="198" spans="28:30" x14ac:dyDescent="0.35">
      <c r="AB198" s="212" t="s">
        <v>602</v>
      </c>
      <c r="AC198" s="212" t="s">
        <v>603</v>
      </c>
      <c r="AD198" s="211" t="str">
        <f t="shared" si="3"/>
        <v>R. Victor Varney</v>
      </c>
    </row>
    <row r="199" spans="28:30" x14ac:dyDescent="0.35">
      <c r="AB199" s="214" t="s">
        <v>604</v>
      </c>
      <c r="AC199" s="214" t="s">
        <v>605</v>
      </c>
      <c r="AD199" s="211" t="str">
        <f t="shared" si="3"/>
        <v>Deborah Walkins</v>
      </c>
    </row>
    <row r="200" spans="28:30" x14ac:dyDescent="0.35">
      <c r="AB200" s="214" t="s">
        <v>604</v>
      </c>
      <c r="AC200" s="214" t="s">
        <v>419</v>
      </c>
      <c r="AD200" s="211" t="str">
        <f t="shared" si="3"/>
        <v>Gary Walkins</v>
      </c>
    </row>
    <row r="201" spans="28:30" x14ac:dyDescent="0.35">
      <c r="AB201" s="212" t="s">
        <v>606</v>
      </c>
      <c r="AC201" s="212" t="s">
        <v>607</v>
      </c>
      <c r="AD201" s="211" t="str">
        <f t="shared" si="3"/>
        <v>Cliff Ward</v>
      </c>
    </row>
    <row r="202" spans="28:30" x14ac:dyDescent="0.35">
      <c r="AB202" s="212" t="s">
        <v>606</v>
      </c>
      <c r="AC202" s="212" t="s">
        <v>608</v>
      </c>
      <c r="AD202" s="211" t="str">
        <f t="shared" si="3"/>
        <v>Cooper Ward</v>
      </c>
    </row>
    <row r="203" spans="28:30" x14ac:dyDescent="0.35">
      <c r="AB203" s="214" t="s">
        <v>609</v>
      </c>
      <c r="AC203" s="214" t="s">
        <v>610</v>
      </c>
      <c r="AD203" s="211" t="str">
        <f t="shared" si="3"/>
        <v>Joanthan Weeks</v>
      </c>
    </row>
    <row r="204" spans="28:30" x14ac:dyDescent="0.35">
      <c r="AB204" s="212" t="s">
        <v>611</v>
      </c>
      <c r="AC204" s="212" t="s">
        <v>612</v>
      </c>
      <c r="AD204" s="211" t="str">
        <f t="shared" si="3"/>
        <v>Sranley West</v>
      </c>
    </row>
    <row r="205" spans="28:30" x14ac:dyDescent="0.35">
      <c r="AB205" s="212" t="s">
        <v>613</v>
      </c>
      <c r="AC205" s="212" t="s">
        <v>614</v>
      </c>
      <c r="AD205" s="211" t="str">
        <f t="shared" si="3"/>
        <v>Jim Whitten</v>
      </c>
    </row>
    <row r="206" spans="28:30" x14ac:dyDescent="0.35">
      <c r="AB206" s="212" t="s">
        <v>615</v>
      </c>
      <c r="AC206" s="212" t="s">
        <v>446</v>
      </c>
      <c r="AD206" s="211" t="str">
        <f t="shared" si="3"/>
        <v>Linda Wilkins</v>
      </c>
    </row>
    <row r="207" spans="28:30" x14ac:dyDescent="0.35">
      <c r="AB207" s="212" t="s">
        <v>615</v>
      </c>
      <c r="AC207" s="212" t="s">
        <v>616</v>
      </c>
      <c r="AD207" s="211" t="str">
        <f t="shared" si="3"/>
        <v>Percy Wilkins</v>
      </c>
    </row>
    <row r="208" spans="28:30" x14ac:dyDescent="0.35">
      <c r="AB208" s="212" t="s">
        <v>617</v>
      </c>
      <c r="AC208" s="212" t="s">
        <v>618</v>
      </c>
      <c r="AD208" s="211" t="str">
        <f t="shared" si="3"/>
        <v>Brandt Wilkus</v>
      </c>
    </row>
    <row r="209" spans="28:30" x14ac:dyDescent="0.35">
      <c r="AB209" s="212" t="s">
        <v>619</v>
      </c>
      <c r="AC209" s="212" t="s">
        <v>280</v>
      </c>
      <c r="AD209" s="211" t="str">
        <f t="shared" si="3"/>
        <v>Dennis Winchell</v>
      </c>
    </row>
    <row r="210" spans="28:30" x14ac:dyDescent="0.35">
      <c r="AB210" s="212" t="s">
        <v>620</v>
      </c>
      <c r="AC210" s="212" t="s">
        <v>421</v>
      </c>
      <c r="AD210" s="211" t="str">
        <f t="shared" si="3"/>
        <v>James Woodard</v>
      </c>
    </row>
    <row r="211" spans="28:30" x14ac:dyDescent="0.35">
      <c r="AB211" s="212" t="s">
        <v>621</v>
      </c>
      <c r="AC211" s="212" t="s">
        <v>587</v>
      </c>
      <c r="AD211" s="211" t="str">
        <f t="shared" si="3"/>
        <v>Jimmy Workman</v>
      </c>
    </row>
    <row r="212" spans="28:30" x14ac:dyDescent="0.35">
      <c r="AB212" s="212" t="s">
        <v>621</v>
      </c>
      <c r="AC212" s="212" t="s">
        <v>622</v>
      </c>
      <c r="AD212" s="211" t="str">
        <f t="shared" si="3"/>
        <v>Martha Workman</v>
      </c>
    </row>
    <row r="213" spans="28:30" x14ac:dyDescent="0.35">
      <c r="AB213" s="212" t="s">
        <v>623</v>
      </c>
      <c r="AC213" s="212" t="s">
        <v>273</v>
      </c>
      <c r="AD213" s="211" t="str">
        <f t="shared" si="3"/>
        <v xml:space="preserve">John Wright </v>
      </c>
    </row>
    <row r="214" spans="28:30" x14ac:dyDescent="0.35">
      <c r="AB214" s="212" t="s">
        <v>624</v>
      </c>
      <c r="AC214" s="212" t="s">
        <v>496</v>
      </c>
      <c r="AD214" s="211" t="str">
        <f t="shared" si="3"/>
        <v>Brenda Williams</v>
      </c>
    </row>
    <row r="215" spans="28:30" x14ac:dyDescent="0.35">
      <c r="AB215" s="212" t="s">
        <v>624</v>
      </c>
      <c r="AC215" s="212" t="s">
        <v>625</v>
      </c>
      <c r="AD215" s="211" t="str">
        <f t="shared" si="3"/>
        <v>Wallace W Williams</v>
      </c>
    </row>
    <row r="216" spans="28:30" x14ac:dyDescent="0.35">
      <c r="AD216" s="211" t="str">
        <f t="shared" si="3"/>
        <v xml:space="preserve"> </v>
      </c>
    </row>
    <row r="217" spans="28:30" x14ac:dyDescent="0.35">
      <c r="AD217" s="211" t="str">
        <f t="shared" si="3"/>
        <v xml:space="preserve"> </v>
      </c>
    </row>
  </sheetData>
  <mergeCells count="2">
    <mergeCell ref="B1:H1"/>
    <mergeCell ref="E2:F2"/>
  </mergeCells>
  <dataValidations count="8">
    <dataValidation type="list" allowBlank="1" showInputMessage="1" showErrorMessage="1" sqref="C50" xr:uid="{00000000-0002-0000-2500-000000000000}">
      <formula1>$X$28:$X$50</formula1>
      <formula2>0</formula2>
    </dataValidation>
    <dataValidation type="list" allowBlank="1" showInputMessage="1" showErrorMessage="1" sqref="D50:G50" xr:uid="{00000000-0002-0000-2500-000001000000}">
      <formula1>$X$28:$X$39</formula1>
      <formula2>0</formula2>
    </dataValidation>
    <dataValidation type="list" allowBlank="1" showInputMessage="1" showErrorMessage="1" sqref="C39:H39" xr:uid="{00000000-0002-0000-2500-000002000000}">
      <formula1>$O$29:$O$36</formula1>
      <formula2>0</formula2>
    </dataValidation>
    <dataValidation type="list" allowBlank="1" showInputMessage="1" showErrorMessage="1" sqref="C40:H40 C41:G41" xr:uid="{00000000-0002-0000-2500-000003000000}">
      <formula1>$M$28:$M$40</formula1>
      <formula2>0</formula2>
    </dataValidation>
    <dataValidation type="list" allowBlank="1" showInputMessage="1" showErrorMessage="1" sqref="C37:G37" xr:uid="{00000000-0002-0000-2500-000004000000}">
      <formula1>$Q$28:$Q$38</formula1>
      <formula2>0</formula2>
    </dataValidation>
    <dataValidation type="list" showInputMessage="1" showErrorMessage="1" sqref="C35:H35" xr:uid="{00000000-0002-0000-2500-000005000000}">
      <formula1>$T$28:$T$30</formula1>
      <formula2>0</formula2>
    </dataValidation>
    <dataValidation type="list" allowBlank="1" showInputMessage="1" showErrorMessage="1" sqref="C36:H36" xr:uid="{00000000-0002-0000-2500-000006000000}">
      <formula1>$V$29:$V$37</formula1>
      <formula2>0</formula2>
    </dataValidation>
    <dataValidation type="list" allowBlank="1" showInputMessage="1" showErrorMessage="1" sqref="J35" xr:uid="{00000000-0002-0000-2500-000007000000}">
      <formula1>$AD$3:$AD$351</formula1>
      <formula2>0</formula2>
    </dataValidation>
  </dataValidations>
  <pageMargins left="0.7" right="0.7" top="0.75" bottom="0.75" header="0.51180555555555496" footer="0.51180555555555496"/>
  <pageSetup scale="15" firstPageNumber="0" fitToWidth="0" orientation="portrait" horizontalDpi="300" verticalDpi="300"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1:N64"/>
  <sheetViews>
    <sheetView workbookViewId="0"/>
  </sheetViews>
  <sheetFormatPr defaultRowHeight="14.4" x14ac:dyDescent="0.3"/>
  <cols>
    <col min="1" max="1" width="2.88671875" customWidth="1"/>
    <col min="2" max="2" width="35.6640625" customWidth="1"/>
    <col min="3" max="3" width="24.88671875" customWidth="1"/>
    <col min="4" max="4" width="24.6640625" customWidth="1"/>
    <col min="5" max="5" width="27.33203125" customWidth="1"/>
    <col min="6" max="6" width="23.88671875" customWidth="1"/>
    <col min="7" max="7" width="23.109375" customWidth="1"/>
    <col min="8" max="8" width="20.6640625" customWidth="1"/>
    <col min="9" max="11" width="8.44140625" customWidth="1"/>
    <col min="12" max="12" width="17" customWidth="1"/>
    <col min="13" max="1025" width="8.44140625" customWidth="1"/>
  </cols>
  <sheetData>
    <row r="1" spans="2:14" ht="24.6" x14ac:dyDescent="0.4">
      <c r="B1" s="375" t="s">
        <v>178</v>
      </c>
      <c r="C1" s="375"/>
      <c r="D1" s="375"/>
      <c r="E1" s="375"/>
      <c r="F1" s="375"/>
      <c r="G1" s="375"/>
      <c r="H1" s="375"/>
    </row>
    <row r="2" spans="2:14" ht="23.4" x14ac:dyDescent="0.45">
      <c r="B2" s="236" t="s">
        <v>17</v>
      </c>
      <c r="C2" s="7"/>
      <c r="D2" s="63" t="s">
        <v>18</v>
      </c>
      <c r="E2" s="374">
        <v>44300</v>
      </c>
      <c r="F2" s="374"/>
      <c r="G2" s="64"/>
      <c r="H2" s="237" t="s">
        <v>19</v>
      </c>
    </row>
    <row r="3" spans="2:14" ht="24.6" x14ac:dyDescent="0.4">
      <c r="B3" s="238"/>
      <c r="C3" s="67"/>
      <c r="D3" s="68"/>
      <c r="E3" s="149" t="s">
        <v>663</v>
      </c>
      <c r="F3" s="71"/>
      <c r="G3" s="71"/>
      <c r="H3" s="206" t="s">
        <v>20</v>
      </c>
    </row>
    <row r="4" spans="2:14" ht="22.8" x14ac:dyDescent="0.4">
      <c r="B4" s="239"/>
      <c r="C4" s="219"/>
      <c r="D4" s="75"/>
      <c r="E4" s="150"/>
      <c r="F4" s="147"/>
      <c r="G4" s="147"/>
      <c r="H4" s="240"/>
    </row>
    <row r="5" spans="2:14" ht="15.6" x14ac:dyDescent="0.3">
      <c r="B5" s="241" t="s">
        <v>21</v>
      </c>
      <c r="C5" s="199"/>
      <c r="H5" s="242"/>
    </row>
    <row r="6" spans="2:14" s="82" customFormat="1" ht="25.8" x14ac:dyDescent="0.5">
      <c r="B6" s="243" t="s">
        <v>22</v>
      </c>
      <c r="C6" s="155" t="s">
        <v>229</v>
      </c>
      <c r="D6" s="155"/>
      <c r="E6" s="155"/>
      <c r="F6" s="155"/>
      <c r="G6" s="155"/>
      <c r="H6" s="244"/>
    </row>
    <row r="7" spans="2:14" ht="23.4" x14ac:dyDescent="0.45">
      <c r="B7" s="245" t="s">
        <v>23</v>
      </c>
      <c r="C7" s="220">
        <v>1030</v>
      </c>
      <c r="D7" s="220"/>
      <c r="E7" s="220"/>
      <c r="F7" s="220"/>
      <c r="G7" s="220"/>
      <c r="H7" s="220"/>
      <c r="N7" t="s">
        <v>664</v>
      </c>
    </row>
    <row r="8" spans="2:14" ht="23.4" x14ac:dyDescent="0.45">
      <c r="B8" s="246" t="s">
        <v>24</v>
      </c>
      <c r="C8" s="220">
        <v>399</v>
      </c>
      <c r="D8" s="220"/>
      <c r="E8" s="220"/>
      <c r="F8" s="220"/>
      <c r="G8" s="220"/>
      <c r="H8" s="220"/>
      <c r="N8" t="s">
        <v>665</v>
      </c>
    </row>
    <row r="9" spans="2:14" ht="23.4" x14ac:dyDescent="0.45">
      <c r="B9" s="247"/>
      <c r="C9" s="205"/>
      <c r="D9" s="205"/>
      <c r="E9" s="205"/>
      <c r="F9" s="205"/>
      <c r="G9" s="205"/>
      <c r="H9" s="205"/>
    </row>
    <row r="10" spans="2:14" ht="23.4" x14ac:dyDescent="0.45">
      <c r="B10" s="248" t="s">
        <v>25</v>
      </c>
      <c r="C10" s="159" t="s">
        <v>229</v>
      </c>
      <c r="D10" s="159"/>
      <c r="E10" s="159"/>
      <c r="F10" s="159"/>
      <c r="G10" s="159"/>
      <c r="H10" s="159"/>
    </row>
    <row r="11" spans="2:14" ht="25.2" x14ac:dyDescent="0.45">
      <c r="B11" s="249" t="s">
        <v>26</v>
      </c>
      <c r="C11" s="206" t="s">
        <v>20</v>
      </c>
      <c r="D11" s="206"/>
      <c r="E11" s="206"/>
      <c r="F11" s="206"/>
      <c r="G11" s="206"/>
      <c r="H11" s="159"/>
    </row>
    <row r="12" spans="2:14" ht="23.4" x14ac:dyDescent="0.45">
      <c r="B12" s="248" t="s">
        <v>27</v>
      </c>
      <c r="C12" s="159" t="s">
        <v>666</v>
      </c>
      <c r="D12" s="159"/>
      <c r="E12" s="159"/>
      <c r="F12" s="159"/>
      <c r="G12" s="159"/>
      <c r="H12" s="159"/>
    </row>
    <row r="13" spans="2:14" ht="23.4" x14ac:dyDescent="0.45">
      <c r="B13" s="248" t="s">
        <v>29</v>
      </c>
      <c r="C13" s="159" t="s">
        <v>225</v>
      </c>
      <c r="D13" s="159"/>
      <c r="E13" s="159"/>
      <c r="F13" s="159"/>
      <c r="G13" s="159"/>
      <c r="H13" s="159"/>
    </row>
    <row r="14" spans="2:14" ht="23.4" x14ac:dyDescent="0.45">
      <c r="B14" s="248" t="s">
        <v>30</v>
      </c>
      <c r="C14" s="159" t="s">
        <v>159</v>
      </c>
      <c r="D14" s="159"/>
      <c r="E14" s="159"/>
      <c r="F14" s="159"/>
      <c r="G14" s="159"/>
      <c r="H14" s="159"/>
    </row>
    <row r="15" spans="2:14" ht="23.4" x14ac:dyDescent="0.45">
      <c r="B15" s="248" t="s">
        <v>31</v>
      </c>
      <c r="C15" s="159" t="s">
        <v>667</v>
      </c>
      <c r="D15" s="159"/>
      <c r="E15" s="159"/>
      <c r="F15" s="159"/>
      <c r="G15" s="159"/>
      <c r="H15" s="159"/>
    </row>
    <row r="16" spans="2:14" ht="25.2" x14ac:dyDescent="0.45">
      <c r="B16" s="249" t="s">
        <v>26</v>
      </c>
      <c r="C16" s="206" t="s">
        <v>20</v>
      </c>
      <c r="D16" s="206"/>
      <c r="E16" s="206"/>
      <c r="F16" s="206"/>
      <c r="G16" s="206"/>
      <c r="H16" s="159"/>
    </row>
    <row r="17" spans="2:8" ht="23.4" x14ac:dyDescent="0.45">
      <c r="B17" s="248" t="s">
        <v>32</v>
      </c>
      <c r="C17" s="159" t="s">
        <v>97</v>
      </c>
      <c r="D17" s="159"/>
      <c r="E17" s="159"/>
      <c r="F17" s="159"/>
      <c r="G17" s="159"/>
      <c r="H17" s="159"/>
    </row>
    <row r="18" spans="2:8" ht="18" x14ac:dyDescent="0.35">
      <c r="B18" s="250" t="s">
        <v>34</v>
      </c>
      <c r="C18" s="251" t="s">
        <v>35</v>
      </c>
      <c r="D18" s="166"/>
      <c r="E18" s="166"/>
      <c r="F18" s="166"/>
      <c r="G18" s="166"/>
      <c r="H18" s="166"/>
    </row>
    <row r="19" spans="2:8" x14ac:dyDescent="0.3">
      <c r="B19" s="252"/>
      <c r="C19" s="253"/>
      <c r="D19" s="254"/>
      <c r="E19" s="254"/>
      <c r="F19" s="254"/>
      <c r="H19" s="255"/>
    </row>
    <row r="20" spans="2:8" ht="25.8" x14ac:dyDescent="0.5">
      <c r="B20" s="256"/>
      <c r="E20" s="257" t="s">
        <v>36</v>
      </c>
      <c r="H20" s="258"/>
    </row>
    <row r="21" spans="2:8" ht="25.8" x14ac:dyDescent="0.5">
      <c r="B21" s="259">
        <v>100</v>
      </c>
      <c r="C21" s="171">
        <v>27</v>
      </c>
      <c r="D21" s="171"/>
      <c r="E21" s="171"/>
      <c r="F21" s="171"/>
      <c r="G21" s="171"/>
      <c r="H21" s="171"/>
    </row>
    <row r="22" spans="2:8" ht="25.8" x14ac:dyDescent="0.5">
      <c r="B22" s="259">
        <v>101</v>
      </c>
      <c r="C22" s="171">
        <v>12</v>
      </c>
      <c r="D22" s="171"/>
      <c r="E22" s="171"/>
      <c r="F22" s="171"/>
      <c r="G22" s="171"/>
      <c r="H22" s="171"/>
    </row>
    <row r="23" spans="2:8" ht="25.8" x14ac:dyDescent="0.5">
      <c r="B23" s="259">
        <v>200</v>
      </c>
      <c r="C23" s="171">
        <v>20</v>
      </c>
      <c r="D23" s="171"/>
      <c r="E23" s="171"/>
      <c r="F23" s="171"/>
      <c r="G23" s="171"/>
      <c r="H23" s="171"/>
    </row>
    <row r="24" spans="2:8" ht="25.8" x14ac:dyDescent="0.5">
      <c r="B24" s="259">
        <v>201</v>
      </c>
      <c r="C24" s="171">
        <v>14</v>
      </c>
      <c r="D24" s="171"/>
      <c r="E24" s="171"/>
      <c r="F24" s="171"/>
      <c r="G24" s="171"/>
      <c r="H24" s="171"/>
    </row>
    <row r="25" spans="2:8" ht="25.8" x14ac:dyDescent="0.5">
      <c r="B25" s="259">
        <v>308</v>
      </c>
      <c r="C25" s="171">
        <v>7</v>
      </c>
      <c r="D25" s="171"/>
      <c r="E25" s="171"/>
      <c r="F25" s="171"/>
      <c r="G25" s="171"/>
      <c r="H25" s="171"/>
    </row>
    <row r="26" spans="2:8" ht="25.8" x14ac:dyDescent="0.5">
      <c r="B26" s="259"/>
      <c r="C26" s="171"/>
      <c r="D26" s="171"/>
      <c r="E26" s="171"/>
      <c r="F26" s="171"/>
      <c r="G26" s="171"/>
      <c r="H26" s="171"/>
    </row>
    <row r="27" spans="2:8" ht="23.4" x14ac:dyDescent="0.45">
      <c r="B27" s="260" t="s">
        <v>38</v>
      </c>
      <c r="C27" s="176"/>
      <c r="D27" s="176"/>
      <c r="E27" s="176"/>
      <c r="F27" s="176"/>
      <c r="G27" s="176"/>
      <c r="H27" s="176"/>
    </row>
    <row r="28" spans="2:8" ht="23.4" x14ac:dyDescent="0.45">
      <c r="B28" s="261" t="s">
        <v>39</v>
      </c>
      <c r="C28" s="207">
        <f>SUM(C21:C27)</f>
        <v>80</v>
      </c>
      <c r="D28" s="207">
        <f>SUM(D21:D27)</f>
        <v>0</v>
      </c>
      <c r="E28" s="207">
        <f>SUM(E21:E27)</f>
        <v>0</v>
      </c>
      <c r="F28" s="207">
        <f>SUM(F21:F27)</f>
        <v>0</v>
      </c>
      <c r="G28" s="207">
        <f>SUM(G21:G27)</f>
        <v>0</v>
      </c>
      <c r="H28" s="207" t="s">
        <v>631</v>
      </c>
    </row>
    <row r="29" spans="2:8" ht="23.4" x14ac:dyDescent="0.45">
      <c r="B29" s="261" t="s">
        <v>40</v>
      </c>
      <c r="C29" s="207">
        <f>C28</f>
        <v>80</v>
      </c>
      <c r="D29" s="207">
        <f>D28+C29</f>
        <v>80</v>
      </c>
      <c r="E29" s="207">
        <f>E28+D29</f>
        <v>80</v>
      </c>
      <c r="F29" s="207">
        <f>F28+E29</f>
        <v>80</v>
      </c>
      <c r="G29" s="207">
        <f>G28+F29</f>
        <v>80</v>
      </c>
      <c r="H29" s="207">
        <f>SUM(C28:G28)</f>
        <v>80</v>
      </c>
    </row>
    <row r="30" spans="2:8" ht="23.4" x14ac:dyDescent="0.45">
      <c r="B30" s="262" t="s">
        <v>41</v>
      </c>
      <c r="C30" s="120"/>
      <c r="D30" s="120"/>
      <c r="E30" s="120"/>
      <c r="F30" s="120"/>
      <c r="G30" s="120"/>
      <c r="H30" s="120"/>
    </row>
    <row r="31" spans="2:8" ht="23.4" x14ac:dyDescent="0.45">
      <c r="B31" s="262" t="s">
        <v>42</v>
      </c>
      <c r="C31" s="120"/>
      <c r="D31" s="120"/>
      <c r="E31" s="120"/>
      <c r="F31" s="120"/>
      <c r="G31" s="120"/>
      <c r="H31" s="263"/>
    </row>
    <row r="32" spans="2:8" x14ac:dyDescent="0.3">
      <c r="B32" s="256"/>
      <c r="G32" s="264" t="s">
        <v>43</v>
      </c>
      <c r="H32" s="258">
        <f>H29</f>
        <v>80</v>
      </c>
    </row>
    <row r="33" spans="2:8" x14ac:dyDescent="0.3">
      <c r="B33" s="256"/>
      <c r="G33" s="123" t="s">
        <v>44</v>
      </c>
      <c r="H33" s="258"/>
    </row>
    <row r="34" spans="2:8" x14ac:dyDescent="0.3">
      <c r="B34" s="265" t="s">
        <v>45</v>
      </c>
      <c r="C34" s="266" t="s">
        <v>46</v>
      </c>
      <c r="H34" s="258"/>
    </row>
    <row r="35" spans="2:8" ht="21" customHeight="1" x14ac:dyDescent="0.4">
      <c r="B35" s="267" t="s">
        <v>48</v>
      </c>
      <c r="C35" s="208" t="s">
        <v>70</v>
      </c>
      <c r="D35" s="208"/>
      <c r="E35" s="208"/>
      <c r="F35" s="208"/>
      <c r="G35" s="208"/>
      <c r="H35" s="208"/>
    </row>
    <row r="36" spans="2:8" ht="21" customHeight="1" x14ac:dyDescent="0.4">
      <c r="B36" s="267" t="s">
        <v>49</v>
      </c>
      <c r="C36" s="208" t="s">
        <v>83</v>
      </c>
      <c r="D36" s="208"/>
      <c r="E36" s="208"/>
      <c r="F36" s="208"/>
      <c r="G36" s="208"/>
      <c r="H36" s="208"/>
    </row>
    <row r="37" spans="2:8" ht="21" customHeight="1" x14ac:dyDescent="0.4">
      <c r="B37" s="267" t="s">
        <v>50</v>
      </c>
      <c r="C37" s="208" t="s">
        <v>582</v>
      </c>
      <c r="D37" s="208"/>
      <c r="E37" s="208"/>
      <c r="F37" s="208"/>
      <c r="G37" s="208"/>
      <c r="H37" s="208"/>
    </row>
    <row r="38" spans="2:8" ht="21" customHeight="1" x14ac:dyDescent="0.4">
      <c r="B38" s="267"/>
      <c r="C38" s="208"/>
      <c r="D38" s="208"/>
      <c r="E38" s="208"/>
      <c r="F38" s="208"/>
      <c r="G38" s="208"/>
      <c r="H38" s="208"/>
    </row>
    <row r="39" spans="2:8" ht="21" customHeight="1" x14ac:dyDescent="0.4">
      <c r="B39" s="267" t="s">
        <v>51</v>
      </c>
      <c r="C39" s="208" t="s">
        <v>668</v>
      </c>
      <c r="D39" s="208"/>
      <c r="E39" s="208"/>
      <c r="F39" s="208"/>
      <c r="G39" s="208"/>
      <c r="H39" s="208"/>
    </row>
    <row r="40" spans="2:8" ht="21" customHeight="1" x14ac:dyDescent="0.4">
      <c r="B40" s="267" t="s">
        <v>669</v>
      </c>
      <c r="C40" s="208" t="s">
        <v>597</v>
      </c>
      <c r="D40" s="208"/>
      <c r="E40" s="208"/>
      <c r="F40" s="208"/>
      <c r="G40" s="208"/>
      <c r="H40" s="208"/>
    </row>
    <row r="41" spans="2:8" x14ac:dyDescent="0.3">
      <c r="B41" s="268"/>
      <c r="H41" s="258"/>
    </row>
    <row r="42" spans="2:8" ht="21" customHeight="1" x14ac:dyDescent="0.3">
      <c r="B42" s="269" t="s">
        <v>54</v>
      </c>
      <c r="C42" s="41"/>
      <c r="D42" s="41"/>
      <c r="E42" s="41"/>
      <c r="F42" s="41"/>
      <c r="G42" s="41"/>
      <c r="H42" s="41"/>
    </row>
    <row r="43" spans="2:8" x14ac:dyDescent="0.3">
      <c r="B43" s="256"/>
      <c r="H43" s="258"/>
    </row>
    <row r="44" spans="2:8" x14ac:dyDescent="0.3">
      <c r="B44" s="256" t="s">
        <v>55</v>
      </c>
      <c r="C44" s="264"/>
      <c r="F44" s="264" t="s">
        <v>56</v>
      </c>
      <c r="H44" s="258"/>
    </row>
    <row r="45" spans="2:8" ht="15.6" x14ac:dyDescent="0.3">
      <c r="B45" s="270" t="s">
        <v>57</v>
      </c>
      <c r="C45" s="264"/>
      <c r="E45" t="s">
        <v>58</v>
      </c>
      <c r="F45">
        <f>H29*8</f>
        <v>640</v>
      </c>
      <c r="G45" s="123" t="s">
        <v>59</v>
      </c>
      <c r="H45" s="258"/>
    </row>
    <row r="46" spans="2:8" ht="15.6" x14ac:dyDescent="0.3">
      <c r="B46" s="270" t="s">
        <v>60</v>
      </c>
      <c r="C46" s="264" t="s">
        <v>61</v>
      </c>
      <c r="D46" s="271">
        <f>COUNTA(C8:G8)</f>
        <v>1</v>
      </c>
      <c r="E46" t="s">
        <v>58</v>
      </c>
      <c r="F46">
        <f>D46*8</f>
        <v>8</v>
      </c>
      <c r="G46" s="123" t="s">
        <v>62</v>
      </c>
      <c r="H46" s="258"/>
    </row>
    <row r="47" spans="2:8" x14ac:dyDescent="0.3">
      <c r="B47" s="256" t="s">
        <v>63</v>
      </c>
      <c r="H47" s="258"/>
    </row>
    <row r="48" spans="2:8" x14ac:dyDescent="0.3">
      <c r="B48" s="256"/>
      <c r="C48" s="264"/>
      <c r="H48" s="258"/>
    </row>
    <row r="49" spans="2:8" x14ac:dyDescent="0.3">
      <c r="B49" s="256"/>
      <c r="C49" s="264"/>
      <c r="H49" s="258"/>
    </row>
    <row r="50" spans="2:8" x14ac:dyDescent="0.3">
      <c r="B50" s="256"/>
      <c r="C50" s="264"/>
      <c r="H50" s="258"/>
    </row>
    <row r="51" spans="2:8" ht="18" x14ac:dyDescent="0.35">
      <c r="B51" s="272" t="s">
        <v>64</v>
      </c>
      <c r="C51" s="205" t="str">
        <f>IF(C9=0," ",C9)</f>
        <v xml:space="preserve"> </v>
      </c>
      <c r="D51" s="205"/>
      <c r="E51" s="205"/>
      <c r="F51" s="205"/>
      <c r="G51" s="205"/>
      <c r="H51" s="258"/>
    </row>
    <row r="52" spans="2:8" ht="15.6" x14ac:dyDescent="0.3">
      <c r="B52" s="270" t="s">
        <v>65</v>
      </c>
      <c r="C52" s="41" t="s">
        <v>311</v>
      </c>
      <c r="D52" s="41"/>
      <c r="E52" s="41"/>
      <c r="F52" s="41"/>
      <c r="G52" s="41"/>
      <c r="H52" s="242"/>
    </row>
    <row r="53" spans="2:8" x14ac:dyDescent="0.3">
      <c r="B53" s="273" t="s">
        <v>46</v>
      </c>
      <c r="H53" s="274"/>
    </row>
    <row r="54" spans="2:8" x14ac:dyDescent="0.3">
      <c r="B54" s="256"/>
      <c r="H54" s="274"/>
    </row>
    <row r="55" spans="2:8" x14ac:dyDescent="0.3">
      <c r="B55" s="275" t="s">
        <v>67</v>
      </c>
      <c r="H55" s="274"/>
    </row>
    <row r="56" spans="2:8" x14ac:dyDescent="0.3">
      <c r="B56" s="276"/>
      <c r="C56" s="277"/>
      <c r="H56" s="258"/>
    </row>
    <row r="57" spans="2:8" x14ac:dyDescent="0.3">
      <c r="B57" s="256"/>
      <c r="H57" s="258"/>
    </row>
    <row r="58" spans="2:8" ht="15.6" x14ac:dyDescent="0.3">
      <c r="B58" s="270" t="s">
        <v>68</v>
      </c>
      <c r="C58" s="199"/>
      <c r="D58" s="199"/>
      <c r="E58" s="199"/>
      <c r="F58" s="199"/>
      <c r="G58" s="199"/>
      <c r="H58" s="242"/>
    </row>
    <row r="59" spans="2:8" x14ac:dyDescent="0.3">
      <c r="B59" s="256"/>
      <c r="C59" s="199"/>
      <c r="D59" s="199"/>
      <c r="E59" s="199"/>
      <c r="F59" s="199"/>
      <c r="G59" s="199"/>
      <c r="H59" s="242"/>
    </row>
    <row r="60" spans="2:8" x14ac:dyDescent="0.3">
      <c r="B60" s="256"/>
      <c r="C60" s="278"/>
      <c r="D60" s="278"/>
      <c r="E60" s="278"/>
      <c r="F60" s="278"/>
      <c r="G60" s="278"/>
      <c r="H60" s="274"/>
    </row>
    <row r="61" spans="2:8" x14ac:dyDescent="0.3">
      <c r="B61" s="256"/>
      <c r="C61" s="278"/>
      <c r="D61" s="278"/>
      <c r="E61" s="278"/>
      <c r="F61" s="278"/>
      <c r="G61" s="278"/>
      <c r="H61" s="274"/>
    </row>
    <row r="62" spans="2:8" x14ac:dyDescent="0.3">
      <c r="B62" s="256"/>
      <c r="C62" s="278"/>
      <c r="D62" s="278"/>
      <c r="E62" s="278"/>
      <c r="F62" s="278"/>
      <c r="G62" s="278"/>
      <c r="H62" s="274"/>
    </row>
    <row r="63" spans="2:8" x14ac:dyDescent="0.3">
      <c r="B63" s="256"/>
      <c r="C63" s="278"/>
      <c r="D63" s="278"/>
      <c r="E63" s="278"/>
      <c r="F63" s="278"/>
      <c r="G63" s="278"/>
      <c r="H63" s="274"/>
    </row>
    <row r="64" spans="2:8" x14ac:dyDescent="0.3">
      <c r="B64" s="279"/>
      <c r="C64" s="199"/>
      <c r="D64" s="199"/>
      <c r="E64" s="199"/>
      <c r="F64" s="199"/>
      <c r="G64" s="199"/>
      <c r="H64" s="242"/>
    </row>
  </sheetData>
  <autoFilter ref="B34:C37" xr:uid="{00000000-0009-0000-0000-000026000000}"/>
  <mergeCells count="2">
    <mergeCell ref="B1:H1"/>
    <mergeCell ref="E2:F2"/>
  </mergeCells>
  <pageMargins left="0.7" right="0.7" top="0.75" bottom="0.75" header="0.51180555555555496" footer="0.51180555555555496"/>
  <pageSetup scale="36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1"/>
  <sheetViews>
    <sheetView topLeftCell="C19" workbookViewId="0">
      <selection activeCell="D38" sqref="D38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69">
        <v>44548</v>
      </c>
      <c r="F2" s="369"/>
      <c r="G2" s="64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">
      <c r="B4" s="73"/>
      <c r="C4" s="74"/>
      <c r="D4" s="75"/>
      <c r="E4" s="72"/>
      <c r="F4" s="76"/>
      <c r="G4" s="72" t="s">
        <v>20</v>
      </c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 t="s">
        <v>724</v>
      </c>
      <c r="D6" s="84">
        <f>IF(D7=0," ",TIMEVALUE(LEFT(D7,2)&amp;":"&amp;MID(D7,3,2)&amp;":"&amp;RIGHT(D7,2)))</f>
        <v>0.45833333333333331</v>
      </c>
      <c r="E6" s="84">
        <f>IF(E7=0," ",TIMEVALUE(LEFT(E7,2)&amp;":"&amp;MID(E7,3,2)&amp;":"&amp;RIGHT(E7,2)))</f>
        <v>0.52118055555555554</v>
      </c>
      <c r="F6" s="84">
        <f>IF(F7=0," ",TIMEVALUE(LEFT(F7,2)&amp;":"&amp;MID(F7,3,2)&amp;":"&amp;RIGHT(F7,2)))</f>
        <v>0.58333333333333337</v>
      </c>
      <c r="G6" s="84">
        <f>IF(G7=0," ",TIMEVALUE(LEFT(G7,2)&amp;":"&amp;MID(G7,3,2)&amp;":"&amp;RIGHT(G7,2)))</f>
        <v>0.64618055555555554</v>
      </c>
      <c r="H6" s="85"/>
      <c r="I6" s="82"/>
    </row>
    <row r="7" spans="1:9" ht="21.6" customHeight="1" x14ac:dyDescent="0.5">
      <c r="B7" s="86" t="s">
        <v>23</v>
      </c>
      <c r="C7" s="87" t="s">
        <v>960</v>
      </c>
      <c r="D7" s="87" t="s">
        <v>85</v>
      </c>
      <c r="E7" s="87" t="s">
        <v>86</v>
      </c>
      <c r="F7" s="87" t="s">
        <v>87</v>
      </c>
      <c r="G7" s="87" t="s">
        <v>253</v>
      </c>
      <c r="H7" s="333"/>
    </row>
    <row r="8" spans="1:9" ht="21.6" customHeight="1" x14ac:dyDescent="0.5">
      <c r="B8" s="89" t="s">
        <v>24</v>
      </c>
      <c r="C8" s="90">
        <v>1686</v>
      </c>
      <c r="D8" s="90">
        <v>671</v>
      </c>
      <c r="E8" s="90">
        <v>1686</v>
      </c>
      <c r="F8" s="90">
        <v>671</v>
      </c>
      <c r="G8" s="90">
        <v>1686</v>
      </c>
      <c r="H8" s="88"/>
    </row>
    <row r="9" spans="1:9" ht="21.6" customHeight="1" x14ac:dyDescent="0.45">
      <c r="B9" s="91"/>
      <c r="C9" s="92"/>
      <c r="D9" s="92"/>
      <c r="E9" s="92"/>
      <c r="F9" s="92"/>
      <c r="G9" s="92"/>
      <c r="H9" s="88"/>
    </row>
    <row r="10" spans="1:9" ht="30" customHeight="1" x14ac:dyDescent="0.5">
      <c r="B10" s="94" t="s">
        <v>25</v>
      </c>
      <c r="C10" s="87" t="s">
        <v>1025</v>
      </c>
      <c r="D10" s="87" t="s">
        <v>88</v>
      </c>
      <c r="E10" s="87" t="s">
        <v>157</v>
      </c>
      <c r="F10" s="87" t="s">
        <v>780</v>
      </c>
      <c r="G10" s="87" t="s">
        <v>138</v>
      </c>
      <c r="H10" s="93"/>
    </row>
    <row r="11" spans="1:9" ht="21.6" customHeight="1" x14ac:dyDescent="0.45">
      <c r="B11" s="96" t="s">
        <v>26</v>
      </c>
      <c r="C11" s="72" t="s">
        <v>20</v>
      </c>
      <c r="D11" s="72" t="s">
        <v>20</v>
      </c>
      <c r="E11" s="72" t="s">
        <v>20</v>
      </c>
      <c r="F11" s="72" t="s">
        <v>20</v>
      </c>
      <c r="G11" s="72" t="s">
        <v>20</v>
      </c>
      <c r="H11" s="95"/>
    </row>
    <row r="12" spans="1:9" ht="30" customHeight="1" x14ac:dyDescent="0.5">
      <c r="B12" s="94" t="s">
        <v>27</v>
      </c>
      <c r="C12" s="87" t="s">
        <v>978</v>
      </c>
      <c r="D12" s="87" t="s">
        <v>787</v>
      </c>
      <c r="E12" s="87" t="s">
        <v>1031</v>
      </c>
      <c r="F12" s="87" t="s">
        <v>709</v>
      </c>
      <c r="G12" s="87" t="s">
        <v>1004</v>
      </c>
      <c r="H12" s="95"/>
    </row>
    <row r="13" spans="1:9" ht="30" customHeight="1" x14ac:dyDescent="0.5">
      <c r="B13" s="94" t="s">
        <v>29</v>
      </c>
      <c r="C13" s="87" t="s">
        <v>1026</v>
      </c>
      <c r="D13" s="87" t="s">
        <v>773</v>
      </c>
      <c r="E13" s="87" t="s">
        <v>236</v>
      </c>
      <c r="F13" s="87" t="s">
        <v>636</v>
      </c>
      <c r="G13" s="87" t="s">
        <v>692</v>
      </c>
      <c r="H13" s="95" t="s">
        <v>28</v>
      </c>
    </row>
    <row r="14" spans="1:9" ht="30" customHeight="1" x14ac:dyDescent="0.5">
      <c r="B14" s="94" t="s">
        <v>30</v>
      </c>
      <c r="C14" s="87" t="s">
        <v>1027</v>
      </c>
      <c r="D14" s="87" t="s">
        <v>721</v>
      </c>
      <c r="E14" s="87" t="s">
        <v>166</v>
      </c>
      <c r="F14" s="87" t="s">
        <v>1034</v>
      </c>
      <c r="G14" s="87" t="s">
        <v>1035</v>
      </c>
      <c r="H14" s="95"/>
    </row>
    <row r="15" spans="1:9" ht="30" customHeight="1" x14ac:dyDescent="0.5">
      <c r="B15" s="94" t="s">
        <v>31</v>
      </c>
      <c r="C15" s="87" t="s">
        <v>1028</v>
      </c>
      <c r="D15" s="87" t="s">
        <v>165</v>
      </c>
      <c r="E15" s="87" t="s">
        <v>191</v>
      </c>
      <c r="F15" s="87" t="s">
        <v>782</v>
      </c>
      <c r="G15" s="87" t="s">
        <v>642</v>
      </c>
      <c r="H15" s="95"/>
    </row>
    <row r="16" spans="1:9" ht="21.6" customHeight="1" x14ac:dyDescent="0.45">
      <c r="B16" s="96" t="s">
        <v>26</v>
      </c>
      <c r="C16" s="72" t="s">
        <v>20</v>
      </c>
      <c r="D16" s="72" t="s">
        <v>20</v>
      </c>
      <c r="E16" s="72" t="s">
        <v>20</v>
      </c>
      <c r="F16" s="72" t="s">
        <v>20</v>
      </c>
      <c r="G16" s="72" t="s">
        <v>20</v>
      </c>
      <c r="H16" s="95"/>
      <c r="I16" s="365" t="s">
        <v>1032</v>
      </c>
    </row>
    <row r="17" spans="2:9" ht="30" customHeight="1" x14ac:dyDescent="0.5">
      <c r="B17" s="94" t="s">
        <v>32</v>
      </c>
      <c r="C17" s="87" t="s">
        <v>1029</v>
      </c>
      <c r="D17" s="87" t="s">
        <v>640</v>
      </c>
      <c r="E17" s="87" t="s">
        <v>1033</v>
      </c>
      <c r="F17" s="87" t="s">
        <v>105</v>
      </c>
      <c r="G17" s="87" t="s">
        <v>936</v>
      </c>
      <c r="H17" s="95"/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>
        <v>63</v>
      </c>
      <c r="D20" s="109">
        <v>59</v>
      </c>
      <c r="E20" s="109">
        <v>65</v>
      </c>
      <c r="F20" s="109">
        <v>61</v>
      </c>
      <c r="G20" s="109">
        <v>62</v>
      </c>
      <c r="H20" s="100"/>
    </row>
    <row r="21" spans="2:9" ht="30" customHeight="1" x14ac:dyDescent="0.5">
      <c r="B21" s="108">
        <v>101</v>
      </c>
      <c r="C21" s="90">
        <v>55</v>
      </c>
      <c r="D21" s="109">
        <v>49</v>
      </c>
      <c r="E21" s="109">
        <v>61</v>
      </c>
      <c r="F21" s="109">
        <v>54</v>
      </c>
      <c r="G21" s="109">
        <v>57</v>
      </c>
      <c r="H21" s="100"/>
    </row>
    <row r="22" spans="2:9" ht="30" customHeight="1" x14ac:dyDescent="0.5">
      <c r="B22" s="108">
        <v>200</v>
      </c>
      <c r="C22" s="90">
        <v>60</v>
      </c>
      <c r="D22" s="109">
        <v>69</v>
      </c>
      <c r="E22" s="109">
        <v>65</v>
      </c>
      <c r="F22" s="109">
        <v>47</v>
      </c>
      <c r="G22" s="110">
        <v>68</v>
      </c>
      <c r="H22" s="100"/>
    </row>
    <row r="23" spans="2:9" ht="30" customHeight="1" x14ac:dyDescent="0.5">
      <c r="B23" s="108">
        <v>201</v>
      </c>
      <c r="C23" s="90">
        <v>61</v>
      </c>
      <c r="D23" s="109">
        <v>56</v>
      </c>
      <c r="E23" s="109">
        <v>62</v>
      </c>
      <c r="F23" s="109">
        <v>53</v>
      </c>
      <c r="G23" s="110">
        <v>57</v>
      </c>
      <c r="H23" s="100"/>
    </row>
    <row r="24" spans="2:9" ht="30" customHeight="1" x14ac:dyDescent="0.5">
      <c r="B24" s="108">
        <v>308</v>
      </c>
      <c r="C24" s="90">
        <v>3</v>
      </c>
      <c r="D24" s="109">
        <v>6</v>
      </c>
      <c r="E24" s="109">
        <v>0</v>
      </c>
      <c r="F24" s="109">
        <v>0</v>
      </c>
      <c r="G24" s="110">
        <v>12</v>
      </c>
      <c r="H24" s="100"/>
    </row>
    <row r="25" spans="2:9" ht="30" customHeight="1" x14ac:dyDescent="0.5">
      <c r="B25" s="111" t="s">
        <v>37</v>
      </c>
      <c r="C25" s="90">
        <v>0</v>
      </c>
      <c r="D25" s="109">
        <v>0</v>
      </c>
      <c r="E25" s="109">
        <v>2</v>
      </c>
      <c r="F25" s="109">
        <v>0</v>
      </c>
      <c r="G25" s="110">
        <v>2</v>
      </c>
      <c r="H25" s="100"/>
    </row>
    <row r="26" spans="2:9" ht="30" customHeight="1" thickBot="1" x14ac:dyDescent="0.55000000000000004">
      <c r="B26" s="112" t="s">
        <v>38</v>
      </c>
      <c r="C26" s="113">
        <v>0</v>
      </c>
      <c r="D26" s="114">
        <v>0</v>
      </c>
      <c r="E26" s="114">
        <v>0</v>
      </c>
      <c r="F26" s="114">
        <v>0</v>
      </c>
      <c r="G26" s="115">
        <v>0</v>
      </c>
      <c r="H26" s="100"/>
    </row>
    <row r="27" spans="2:9" ht="21.6" customHeight="1" thickTop="1" thickBot="1" x14ac:dyDescent="0.5">
      <c r="B27" s="116" t="s">
        <v>39</v>
      </c>
      <c r="C27" s="117">
        <f>SUM(C20:C26)</f>
        <v>242</v>
      </c>
      <c r="D27" s="117">
        <f>SUM(D20:D26)</f>
        <v>239</v>
      </c>
      <c r="E27" s="117">
        <f>SUM(E20:E26)</f>
        <v>255</v>
      </c>
      <c r="F27" s="117">
        <f>SUM(F20:F26)</f>
        <v>215</v>
      </c>
      <c r="G27" s="118">
        <f>SUM(G20:G26)</f>
        <v>258</v>
      </c>
      <c r="H27" s="100"/>
    </row>
    <row r="28" spans="2:9" ht="21.6" customHeight="1" thickTop="1" thickBot="1" x14ac:dyDescent="0.5">
      <c r="B28" s="116" t="s">
        <v>40</v>
      </c>
      <c r="C28" s="117">
        <f>C27</f>
        <v>242</v>
      </c>
      <c r="D28" s="117">
        <f>D27+C28</f>
        <v>481</v>
      </c>
      <c r="E28" s="117">
        <f>E27+D28</f>
        <v>736</v>
      </c>
      <c r="F28" s="117">
        <f>F27+E28</f>
        <v>951</v>
      </c>
      <c r="G28" s="118">
        <f>G27+F28</f>
        <v>1209</v>
      </c>
      <c r="H28" s="100"/>
    </row>
    <row r="29" spans="2:9" ht="21.6" customHeight="1" thickTop="1" thickBot="1" x14ac:dyDescent="0.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thickTop="1" thickBot="1" x14ac:dyDescent="0.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thickTop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x14ac:dyDescent="0.3">
      <c r="B33" s="124" t="s">
        <v>45</v>
      </c>
      <c r="C33" t="s">
        <v>46</v>
      </c>
      <c r="D33" t="s">
        <v>47</v>
      </c>
      <c r="H33" s="100"/>
    </row>
    <row r="34" spans="2:8" ht="19.8" x14ac:dyDescent="0.4">
      <c r="B34" s="125" t="s">
        <v>48</v>
      </c>
      <c r="C34" s="126" t="s">
        <v>70</v>
      </c>
      <c r="D34" s="126" t="s">
        <v>70</v>
      </c>
      <c r="E34" s="126" t="s">
        <v>70</v>
      </c>
      <c r="F34" s="126" t="s">
        <v>70</v>
      </c>
      <c r="G34" s="126" t="s">
        <v>70</v>
      </c>
      <c r="H34" s="100"/>
    </row>
    <row r="35" spans="2:8" ht="19.8" x14ac:dyDescent="0.4">
      <c r="B35" s="125" t="s">
        <v>49</v>
      </c>
      <c r="C35" s="126" t="s">
        <v>341</v>
      </c>
      <c r="D35" s="126" t="s">
        <v>341</v>
      </c>
      <c r="E35" s="126" t="s">
        <v>71</v>
      </c>
      <c r="F35" s="126" t="s">
        <v>106</v>
      </c>
      <c r="G35" s="126" t="s">
        <v>144</v>
      </c>
      <c r="H35" s="127"/>
    </row>
    <row r="36" spans="2:8" ht="19.8" x14ac:dyDescent="0.4">
      <c r="B36" s="125" t="s">
        <v>50</v>
      </c>
      <c r="C36" s="126" t="s">
        <v>81</v>
      </c>
      <c r="D36" s="126" t="s">
        <v>81</v>
      </c>
      <c r="E36" s="126" t="s">
        <v>72</v>
      </c>
      <c r="F36" s="126" t="s">
        <v>81</v>
      </c>
      <c r="G36" s="126" t="s">
        <v>81</v>
      </c>
      <c r="H36" s="127"/>
    </row>
    <row r="37" spans="2:8" ht="19.8" x14ac:dyDescent="0.4">
      <c r="B37" s="125"/>
      <c r="C37" s="126"/>
      <c r="D37" s="126"/>
      <c r="E37" s="126"/>
      <c r="F37" s="126"/>
      <c r="G37" s="126"/>
      <c r="H37" s="127"/>
    </row>
    <row r="38" spans="2:8" ht="19.8" x14ac:dyDescent="0.4">
      <c r="B38" s="125" t="s">
        <v>51</v>
      </c>
      <c r="C38" s="126" t="s">
        <v>867</v>
      </c>
      <c r="D38" s="126" t="s">
        <v>867</v>
      </c>
      <c r="E38" s="126" t="s">
        <v>867</v>
      </c>
      <c r="F38" s="126" t="s">
        <v>867</v>
      </c>
      <c r="G38" s="126" t="s">
        <v>867</v>
      </c>
      <c r="H38" s="127"/>
    </row>
    <row r="39" spans="2:8" ht="19.8" x14ac:dyDescent="0.4">
      <c r="B39" s="125" t="s">
        <v>52</v>
      </c>
      <c r="C39" s="126" t="s">
        <v>71</v>
      </c>
      <c r="D39" s="126" t="s">
        <v>72</v>
      </c>
      <c r="E39" s="126" t="s">
        <v>72</v>
      </c>
      <c r="F39" s="126" t="s">
        <v>83</v>
      </c>
      <c r="G39" s="126" t="s">
        <v>72</v>
      </c>
      <c r="H39" s="127"/>
    </row>
    <row r="40" spans="2:8" ht="19.8" x14ac:dyDescent="0.4">
      <c r="B40" s="125" t="s">
        <v>53</v>
      </c>
      <c r="C40" s="126" t="s">
        <v>325</v>
      </c>
      <c r="D40" s="126" t="s">
        <v>325</v>
      </c>
      <c r="E40" s="126" t="s">
        <v>325</v>
      </c>
      <c r="F40" s="126" t="s">
        <v>325</v>
      </c>
      <c r="G40" s="126" t="s">
        <v>325</v>
      </c>
      <c r="H40" s="127"/>
    </row>
    <row r="41" spans="2:8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x14ac:dyDescent="0.3">
      <c r="B42" s="122"/>
      <c r="C42" s="106"/>
      <c r="D42" s="106"/>
      <c r="E42" s="106"/>
      <c r="F42" s="106"/>
      <c r="G42" s="106"/>
      <c r="H42" s="127"/>
    </row>
    <row r="43" spans="2:8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15.6" x14ac:dyDescent="0.3">
      <c r="B44" s="131" t="s">
        <v>57</v>
      </c>
      <c r="C44" s="130"/>
      <c r="D44" s="106"/>
      <c r="E44" s="106" t="s">
        <v>58</v>
      </c>
      <c r="F44" s="106">
        <f>H29*8</f>
        <v>0</v>
      </c>
      <c r="G44" s="132" t="s">
        <v>59</v>
      </c>
      <c r="H44" s="127"/>
    </row>
    <row r="45" spans="2:8" ht="15.6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x14ac:dyDescent="0.3">
      <c r="B47" s="122"/>
      <c r="C47" s="130"/>
      <c r="D47" s="106"/>
      <c r="E47" s="106"/>
      <c r="F47" s="106"/>
      <c r="G47" s="106"/>
      <c r="H47" s="127"/>
    </row>
    <row r="48" spans="2:8" ht="18.600000000000001" thickBot="1" x14ac:dyDescent="0.4">
      <c r="B48" s="134" t="s">
        <v>64</v>
      </c>
      <c r="C48" s="135"/>
      <c r="D48" s="135"/>
      <c r="E48" s="135"/>
      <c r="F48" s="135"/>
      <c r="G48" s="135"/>
      <c r="H48" s="127"/>
    </row>
    <row r="49" spans="2:11" ht="16.2" thickBot="1" x14ac:dyDescent="0.35">
      <c r="B49" s="136" t="s">
        <v>65</v>
      </c>
      <c r="C49" s="137" t="s">
        <v>989</v>
      </c>
      <c r="D49" s="137" t="s">
        <v>1030</v>
      </c>
      <c r="E49" s="137" t="s">
        <v>989</v>
      </c>
      <c r="F49" s="137" t="s">
        <v>989</v>
      </c>
      <c r="G49" s="137" t="s">
        <v>989</v>
      </c>
      <c r="H49" s="127"/>
    </row>
    <row r="50" spans="2:11" ht="16.2" thickBot="1" x14ac:dyDescent="0.35">
      <c r="B50" s="136" t="s">
        <v>66</v>
      </c>
      <c r="C50" s="139">
        <v>62</v>
      </c>
      <c r="D50" s="139">
        <v>63</v>
      </c>
      <c r="E50" s="139">
        <v>64</v>
      </c>
      <c r="F50" s="139">
        <v>71</v>
      </c>
      <c r="G50" s="139">
        <v>71</v>
      </c>
      <c r="H50" s="127"/>
    </row>
    <row r="51" spans="2:11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11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11" x14ac:dyDescent="0.3">
      <c r="B53" s="122"/>
      <c r="C53" s="106"/>
      <c r="D53" s="106"/>
      <c r="E53" s="106"/>
      <c r="F53" s="106"/>
      <c r="G53" s="106"/>
      <c r="H53" s="127"/>
    </row>
    <row r="54" spans="2:11" ht="15" thickBot="1" x14ac:dyDescent="0.35">
      <c r="B54" s="143"/>
      <c r="C54" s="144"/>
      <c r="D54" s="144"/>
      <c r="E54" s="144"/>
      <c r="F54" s="144"/>
      <c r="G54" s="144"/>
      <c r="H54" s="334"/>
      <c r="I54" s="168"/>
      <c r="J54" s="168"/>
      <c r="K54" s="168"/>
    </row>
    <row r="55" spans="2:11" ht="15" thickTop="1" x14ac:dyDescent="0.3">
      <c r="H55" s="168"/>
      <c r="I55" s="168"/>
      <c r="J55" s="168"/>
      <c r="K55" s="168"/>
    </row>
    <row r="56" spans="2:11" x14ac:dyDescent="0.3">
      <c r="H56" s="168"/>
      <c r="I56" s="168"/>
      <c r="J56" s="168"/>
      <c r="K56" s="168"/>
    </row>
    <row r="57" spans="2:11" x14ac:dyDescent="0.3">
      <c r="H57" s="168"/>
      <c r="I57" s="168"/>
      <c r="J57" s="168"/>
      <c r="K57" s="168"/>
    </row>
    <row r="58" spans="2:11" x14ac:dyDescent="0.3">
      <c r="H58" s="168"/>
      <c r="I58" s="168"/>
      <c r="J58" s="168"/>
      <c r="K58" s="168"/>
    </row>
    <row r="59" spans="2:11" x14ac:dyDescent="0.3">
      <c r="H59" s="168"/>
      <c r="I59" s="168"/>
      <c r="J59" s="168"/>
      <c r="K59" s="168"/>
    </row>
    <row r="60" spans="2:11" x14ac:dyDescent="0.3">
      <c r="H60" s="168"/>
      <c r="I60" s="168"/>
      <c r="J60" s="168"/>
      <c r="K60" s="168"/>
    </row>
    <row r="61" spans="2:11" x14ac:dyDescent="0.3">
      <c r="H61" s="168"/>
      <c r="I61" s="168"/>
      <c r="J61" s="168"/>
      <c r="K61" s="168"/>
    </row>
  </sheetData>
  <mergeCells count="2">
    <mergeCell ref="B1:H1"/>
    <mergeCell ref="E2:F2"/>
  </mergeCells>
  <dataValidations count="8">
    <dataValidation type="list" errorStyle="warning" operator="equal" allowBlank="1" showErrorMessage="1" sqref="C8:G8" xr:uid="{00000000-0002-0000-0300-000000000000}">
      <formula1>"17,,399,671,1686,1640"</formula1>
    </dataValidation>
    <dataValidation errorStyle="information" allowBlank="1" showInputMessage="1" showErrorMessage="1" sqref="C41" xr:uid="{00000000-0002-0000-0300-000001000000}"/>
    <dataValidation type="list" errorStyle="information" operator="equal" allowBlank="1" showErrorMessage="1" sqref="C39:G40" xr:uid="{00000000-0002-0000-0300-000002000000}">
      <formula1>"Dennis Winchell,Harold Boettcher,Rob Grau,Joe Mills,John Morck,Brandt Wilkus,Chris Tilley,Charles Stirewalt,Victor Varney,Nick Conner,Richard Gray,John Tredway,Donald Marshall"</formula1>
    </dataValidation>
    <dataValidation type="list" errorStyle="information" operator="equal" allowBlank="1" showErrorMessage="1" sqref="D38:G38" xr:uid="{00000000-0002-0000-0300-000003000000}">
      <formula1>"Chris R Boli,Jay Horn"</formula1>
    </dataValidation>
    <dataValidation type="list" errorStyle="information" operator="equal" allowBlank="1" showErrorMessage="1" sqref="C36:G36" xr:uid="{00000000-0002-0000-0300-000004000000}">
      <formula1>"Donald Marshall,Charles Stirewalt,Chris Tilley,John Tredway,Victor Varney"</formula1>
    </dataValidation>
    <dataValidation type="list" errorStyle="information" operator="equal" allowBlank="1" showErrorMessage="1" sqref="C35:G35" xr:uid="{00000000-0002-0000-0300-000005000000}">
      <formula1>"Harold Boettcher,Gene Ezzell,Rob Grau,Roger Koss,Gray Lackey,Michael S MacLean,Joe Mills,John F Morck,Ray Albers"</formula1>
    </dataValidation>
    <dataValidation type="list" errorStyle="information" operator="equal" allowBlank="1" showErrorMessage="1" sqref="C34:G34" xr:uid="{00000000-0002-0000-0300-000006000000}">
      <formula1>"Ted Dunn,Richard Gray,Billy Rueckert"</formula1>
    </dataValidation>
    <dataValidation type="list" errorStyle="information" operator="equal" allowBlank="1" showErrorMessage="1" sqref="C38" xr:uid="{00000000-0002-0000-0300-000007000000}">
      <formula1>"Chris R Boli,Jay Horn, Kyle Obermiller"</formula1>
    </dataValidation>
  </dataValidations>
  <pageMargins left="0.7" right="0.7" top="0.75" bottom="0.75" header="0.3" footer="0.3"/>
  <pageSetup scale="53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H64"/>
  <sheetViews>
    <sheetView workbookViewId="0">
      <selection activeCell="B23" sqref="B23"/>
    </sheetView>
  </sheetViews>
  <sheetFormatPr defaultRowHeight="14.4" x14ac:dyDescent="0.3"/>
  <cols>
    <col min="1" max="1" width="2.88671875" customWidth="1"/>
    <col min="2" max="2" width="35.6640625" customWidth="1"/>
    <col min="3" max="3" width="24.88671875" customWidth="1"/>
    <col min="4" max="4" width="24.6640625" customWidth="1"/>
    <col min="5" max="5" width="27.33203125" customWidth="1"/>
    <col min="6" max="6" width="23.88671875" customWidth="1"/>
    <col min="7" max="7" width="23.109375" customWidth="1"/>
    <col min="8" max="8" width="20.6640625" customWidth="1"/>
    <col min="9" max="11" width="8.44140625" customWidth="1"/>
    <col min="12" max="12" width="17" customWidth="1"/>
    <col min="13" max="1025" width="8.44140625" customWidth="1"/>
  </cols>
  <sheetData>
    <row r="1" spans="2:8" ht="24.6" x14ac:dyDescent="0.4">
      <c r="B1" s="375" t="s">
        <v>178</v>
      </c>
      <c r="C1" s="375"/>
      <c r="D1" s="375"/>
      <c r="E1" s="375"/>
      <c r="F1" s="375"/>
      <c r="G1" s="375"/>
      <c r="H1" s="375"/>
    </row>
    <row r="2" spans="2:8" ht="23.4" x14ac:dyDescent="0.45">
      <c r="B2" s="236" t="s">
        <v>17</v>
      </c>
      <c r="C2" s="7"/>
      <c r="D2" s="63" t="s">
        <v>18</v>
      </c>
      <c r="E2" s="374">
        <v>44297</v>
      </c>
      <c r="F2" s="374"/>
      <c r="G2" s="64"/>
      <c r="H2" s="237" t="s">
        <v>19</v>
      </c>
    </row>
    <row r="3" spans="2:8" ht="24.6" x14ac:dyDescent="0.4">
      <c r="B3" s="238"/>
      <c r="C3" s="67"/>
      <c r="D3" s="68"/>
      <c r="E3" s="149" t="s">
        <v>9</v>
      </c>
      <c r="F3" s="71"/>
      <c r="G3" s="71"/>
      <c r="H3" s="206" t="s">
        <v>20</v>
      </c>
    </row>
    <row r="4" spans="2:8" ht="12" customHeight="1" x14ac:dyDescent="0.4">
      <c r="B4" s="239"/>
      <c r="C4" s="219"/>
      <c r="D4" s="75"/>
      <c r="E4" s="150"/>
      <c r="F4" s="147"/>
      <c r="G4" s="147"/>
      <c r="H4" s="240"/>
    </row>
    <row r="5" spans="2:8" x14ac:dyDescent="0.3">
      <c r="C5" s="199"/>
      <c r="H5" s="242"/>
    </row>
    <row r="6" spans="2:8" s="82" customFormat="1" ht="25.8" x14ac:dyDescent="0.5">
      <c r="B6" s="243" t="s">
        <v>22</v>
      </c>
      <c r="C6" s="155" t="s">
        <v>88</v>
      </c>
      <c r="D6" s="155" t="s">
        <v>157</v>
      </c>
      <c r="E6" s="155" t="s">
        <v>670</v>
      </c>
      <c r="G6" s="155"/>
      <c r="H6" s="244"/>
    </row>
    <row r="7" spans="2:8" ht="23.4" x14ac:dyDescent="0.45">
      <c r="B7" s="245" t="s">
        <v>23</v>
      </c>
      <c r="C7" s="220">
        <v>1100</v>
      </c>
      <c r="D7" s="220">
        <v>1230</v>
      </c>
      <c r="E7" s="220">
        <v>1400</v>
      </c>
      <c r="G7" s="220"/>
      <c r="H7" s="220"/>
    </row>
    <row r="8" spans="2:8" ht="23.4" x14ac:dyDescent="0.45">
      <c r="B8" s="246" t="s">
        <v>24</v>
      </c>
      <c r="C8" s="220">
        <v>671</v>
      </c>
      <c r="D8" s="220">
        <v>399</v>
      </c>
      <c r="E8" s="220">
        <v>671</v>
      </c>
      <c r="G8" s="220"/>
      <c r="H8" s="220"/>
    </row>
    <row r="9" spans="2:8" ht="23.4" x14ac:dyDescent="0.45">
      <c r="B9" s="247"/>
      <c r="C9" s="205"/>
      <c r="D9" s="205"/>
      <c r="E9" s="205"/>
      <c r="G9" s="205"/>
      <c r="H9" s="205"/>
    </row>
    <row r="10" spans="2:8" ht="23.4" x14ac:dyDescent="0.45">
      <c r="B10" s="248" t="s">
        <v>25</v>
      </c>
      <c r="C10" s="159" t="s">
        <v>156</v>
      </c>
      <c r="D10" s="159" t="s">
        <v>671</v>
      </c>
      <c r="E10" s="159" t="s">
        <v>672</v>
      </c>
      <c r="G10" s="159"/>
      <c r="H10" s="159"/>
    </row>
    <row r="11" spans="2:8" ht="25.2" x14ac:dyDescent="0.45">
      <c r="B11" s="249" t="s">
        <v>26</v>
      </c>
      <c r="C11" s="206" t="s">
        <v>20</v>
      </c>
      <c r="D11" s="206" t="s">
        <v>20</v>
      </c>
      <c r="E11" s="206" t="s">
        <v>20</v>
      </c>
      <c r="G11" s="206"/>
      <c r="H11" s="159"/>
    </row>
    <row r="12" spans="2:8" ht="23.4" x14ac:dyDescent="0.45">
      <c r="B12" s="248" t="s">
        <v>27</v>
      </c>
      <c r="C12" s="159" t="s">
        <v>673</v>
      </c>
      <c r="D12" s="159" t="s">
        <v>89</v>
      </c>
      <c r="E12" s="159" t="s">
        <v>674</v>
      </c>
      <c r="G12" s="159"/>
      <c r="H12" s="159"/>
    </row>
    <row r="13" spans="2:8" ht="23.4" x14ac:dyDescent="0.45">
      <c r="B13" s="248" t="s">
        <v>29</v>
      </c>
      <c r="C13" s="159" t="s">
        <v>675</v>
      </c>
      <c r="D13" s="159" t="s">
        <v>236</v>
      </c>
      <c r="E13" s="159" t="s">
        <v>96</v>
      </c>
      <c r="G13" s="159"/>
      <c r="H13" s="159"/>
    </row>
    <row r="14" spans="2:8" ht="23.4" x14ac:dyDescent="0.45">
      <c r="B14" s="248" t="s">
        <v>30</v>
      </c>
      <c r="C14" s="159" t="s">
        <v>676</v>
      </c>
      <c r="D14" s="159" t="s">
        <v>677</v>
      </c>
      <c r="E14" s="159" t="s">
        <v>99</v>
      </c>
      <c r="G14" s="159"/>
      <c r="H14" s="159"/>
    </row>
    <row r="15" spans="2:8" ht="23.4" x14ac:dyDescent="0.45">
      <c r="B15" s="248" t="s">
        <v>31</v>
      </c>
      <c r="C15" s="159" t="s">
        <v>678</v>
      </c>
      <c r="D15" s="159" t="s">
        <v>191</v>
      </c>
      <c r="E15" s="159" t="s">
        <v>122</v>
      </c>
      <c r="G15" s="159"/>
      <c r="H15" s="159"/>
    </row>
    <row r="16" spans="2:8" ht="25.2" x14ac:dyDescent="0.45">
      <c r="B16" s="249" t="s">
        <v>26</v>
      </c>
      <c r="C16" s="206" t="s">
        <v>20</v>
      </c>
      <c r="D16" s="206" t="s">
        <v>20</v>
      </c>
      <c r="E16" s="206" t="s">
        <v>20</v>
      </c>
      <c r="G16" s="206"/>
      <c r="H16" s="159"/>
    </row>
    <row r="17" spans="2:8" ht="23.4" x14ac:dyDescent="0.45">
      <c r="B17" s="248" t="s">
        <v>32</v>
      </c>
      <c r="C17" s="159" t="s">
        <v>679</v>
      </c>
      <c r="D17" s="159" t="s">
        <v>680</v>
      </c>
      <c r="E17" s="159" t="s">
        <v>681</v>
      </c>
      <c r="G17" s="159"/>
      <c r="H17" s="159"/>
    </row>
    <row r="18" spans="2:8" ht="18" x14ac:dyDescent="0.35">
      <c r="B18" s="250" t="s">
        <v>34</v>
      </c>
      <c r="C18" s="251" t="s">
        <v>35</v>
      </c>
      <c r="D18" s="166"/>
      <c r="E18" s="166"/>
      <c r="G18" s="166"/>
      <c r="H18" s="166"/>
    </row>
    <row r="19" spans="2:8" ht="6.6" customHeight="1" x14ac:dyDescent="0.3">
      <c r="B19" s="252"/>
      <c r="C19" s="253"/>
      <c r="D19" s="254"/>
      <c r="E19" s="254"/>
      <c r="H19" s="255"/>
    </row>
    <row r="20" spans="2:8" ht="25.8" x14ac:dyDescent="0.5">
      <c r="B20" s="241" t="s">
        <v>21</v>
      </c>
      <c r="E20" s="257" t="s">
        <v>36</v>
      </c>
      <c r="H20" s="258"/>
    </row>
    <row r="21" spans="2:8" ht="25.8" x14ac:dyDescent="0.5">
      <c r="B21" s="259">
        <v>100</v>
      </c>
      <c r="C21" s="171">
        <v>22</v>
      </c>
      <c r="D21" s="171">
        <v>16</v>
      </c>
      <c r="E21" s="171">
        <v>10</v>
      </c>
      <c r="G21" s="171"/>
      <c r="H21" s="171"/>
    </row>
    <row r="22" spans="2:8" ht="25.8" x14ac:dyDescent="0.5">
      <c r="B22" s="259">
        <v>101</v>
      </c>
      <c r="C22" s="171">
        <v>7</v>
      </c>
      <c r="D22" s="171">
        <v>15</v>
      </c>
      <c r="E22" s="171">
        <v>22</v>
      </c>
      <c r="G22" s="171"/>
      <c r="H22" s="171"/>
    </row>
    <row r="23" spans="2:8" ht="25.8" x14ac:dyDescent="0.5">
      <c r="B23" s="259">
        <v>200</v>
      </c>
      <c r="C23" s="171">
        <v>30</v>
      </c>
      <c r="D23" s="171">
        <v>19</v>
      </c>
      <c r="E23" s="171">
        <v>23</v>
      </c>
      <c r="G23" s="171"/>
      <c r="H23" s="171"/>
    </row>
    <row r="24" spans="2:8" ht="25.8" x14ac:dyDescent="0.5">
      <c r="B24" s="259">
        <v>201</v>
      </c>
      <c r="C24" s="171">
        <v>9</v>
      </c>
      <c r="D24" s="171">
        <v>17</v>
      </c>
      <c r="E24" s="171">
        <v>14</v>
      </c>
      <c r="G24" s="171"/>
      <c r="H24" s="171"/>
    </row>
    <row r="25" spans="2:8" ht="25.8" x14ac:dyDescent="0.5">
      <c r="B25" s="259">
        <v>308</v>
      </c>
      <c r="C25" s="171">
        <v>9</v>
      </c>
      <c r="D25" s="171">
        <v>9</v>
      </c>
      <c r="E25" s="171">
        <v>9</v>
      </c>
      <c r="G25" s="171"/>
      <c r="H25" s="171"/>
    </row>
    <row r="26" spans="2:8" ht="25.8" x14ac:dyDescent="0.5">
      <c r="B26" s="259"/>
      <c r="C26" s="171"/>
      <c r="D26" s="171"/>
      <c r="E26" s="171"/>
      <c r="F26" s="171"/>
      <c r="G26" s="171"/>
      <c r="H26" s="171"/>
    </row>
    <row r="27" spans="2:8" ht="23.4" x14ac:dyDescent="0.45">
      <c r="B27" s="260" t="s">
        <v>38</v>
      </c>
      <c r="C27" s="176"/>
      <c r="D27" s="176"/>
      <c r="E27" s="176"/>
      <c r="F27" s="176"/>
      <c r="G27" s="176"/>
      <c r="H27" s="176"/>
    </row>
    <row r="28" spans="2:8" ht="23.4" x14ac:dyDescent="0.45">
      <c r="B28" s="261" t="s">
        <v>39</v>
      </c>
      <c r="C28" s="207">
        <f>SUM(C21:C27)</f>
        <v>77</v>
      </c>
      <c r="D28" s="207">
        <f>SUM(D21:D27)</f>
        <v>76</v>
      </c>
      <c r="E28" s="207">
        <f>SUM(E21:E27)</f>
        <v>78</v>
      </c>
      <c r="F28" s="207">
        <f>SUM(F21:F27)</f>
        <v>0</v>
      </c>
      <c r="G28" s="207">
        <f>SUM(G21:G27)</f>
        <v>0</v>
      </c>
      <c r="H28" s="207" t="s">
        <v>631</v>
      </c>
    </row>
    <row r="29" spans="2:8" ht="23.4" x14ac:dyDescent="0.45">
      <c r="B29" s="261" t="s">
        <v>40</v>
      </c>
      <c r="C29" s="207">
        <f>C28</f>
        <v>77</v>
      </c>
      <c r="D29" s="207">
        <f>D28+C29</f>
        <v>153</v>
      </c>
      <c r="E29" s="207">
        <f>E28+D29</f>
        <v>231</v>
      </c>
      <c r="F29" s="207">
        <f>F28+E29</f>
        <v>231</v>
      </c>
      <c r="G29" s="207">
        <f>G28+F29</f>
        <v>231</v>
      </c>
      <c r="H29" s="207">
        <f>SUM(C28:G28)</f>
        <v>231</v>
      </c>
    </row>
    <row r="30" spans="2:8" ht="23.4" x14ac:dyDescent="0.45">
      <c r="B30" s="262" t="s">
        <v>41</v>
      </c>
      <c r="C30" s="120"/>
      <c r="D30" s="120"/>
      <c r="E30" s="120"/>
      <c r="F30" s="120"/>
      <c r="G30" s="120"/>
      <c r="H30" s="120"/>
    </row>
    <row r="31" spans="2:8" ht="23.4" x14ac:dyDescent="0.45">
      <c r="B31" s="262" t="s">
        <v>42</v>
      </c>
      <c r="C31" s="120"/>
      <c r="D31" s="120"/>
      <c r="E31" s="120"/>
      <c r="F31" s="120"/>
      <c r="G31" s="120"/>
      <c r="H31" s="263"/>
    </row>
    <row r="32" spans="2:8" x14ac:dyDescent="0.3">
      <c r="B32" s="256"/>
      <c r="G32" s="264" t="s">
        <v>43</v>
      </c>
      <c r="H32" s="258">
        <f>H29</f>
        <v>231</v>
      </c>
    </row>
    <row r="33" spans="2:8" x14ac:dyDescent="0.3">
      <c r="B33" s="256"/>
      <c r="G33" s="123" t="s">
        <v>44</v>
      </c>
      <c r="H33" s="258"/>
    </row>
    <row r="34" spans="2:8" x14ac:dyDescent="0.3">
      <c r="B34" s="265" t="s">
        <v>45</v>
      </c>
      <c r="C34" t="s">
        <v>46</v>
      </c>
      <c r="H34" s="258"/>
    </row>
    <row r="35" spans="2:8" ht="21" customHeight="1" x14ac:dyDescent="0.4">
      <c r="B35" s="267" t="s">
        <v>48</v>
      </c>
      <c r="C35" s="208" t="s">
        <v>317</v>
      </c>
      <c r="D35" s="208" t="s">
        <v>317</v>
      </c>
      <c r="E35" s="208" t="s">
        <v>317</v>
      </c>
      <c r="F35" s="208"/>
      <c r="G35" s="208"/>
      <c r="H35" s="208"/>
    </row>
    <row r="36" spans="2:8" ht="21" customHeight="1" x14ac:dyDescent="0.4">
      <c r="B36" s="267" t="s">
        <v>49</v>
      </c>
      <c r="C36" s="208" t="s">
        <v>682</v>
      </c>
      <c r="D36" s="208" t="s">
        <v>107</v>
      </c>
      <c r="E36" s="208" t="s">
        <v>288</v>
      </c>
      <c r="F36" s="208"/>
      <c r="G36" s="208"/>
      <c r="H36" s="208"/>
    </row>
    <row r="37" spans="2:8" ht="21" customHeight="1" x14ac:dyDescent="0.4">
      <c r="B37" s="267" t="s">
        <v>50</v>
      </c>
      <c r="C37" s="208" t="s">
        <v>683</v>
      </c>
      <c r="D37" s="208" t="s">
        <v>683</v>
      </c>
      <c r="E37" s="208" t="s">
        <v>683</v>
      </c>
      <c r="F37" s="208"/>
      <c r="G37" s="208"/>
      <c r="H37" s="208"/>
    </row>
    <row r="38" spans="2:8" ht="21" customHeight="1" x14ac:dyDescent="0.4">
      <c r="B38" s="267"/>
      <c r="C38" s="208"/>
      <c r="D38" s="208"/>
      <c r="E38" s="208"/>
      <c r="F38" s="208"/>
      <c r="G38" s="208"/>
      <c r="H38" s="208"/>
    </row>
    <row r="39" spans="2:8" ht="21" customHeight="1" x14ac:dyDescent="0.4">
      <c r="B39" s="267" t="s">
        <v>51</v>
      </c>
      <c r="C39" s="208" t="s">
        <v>668</v>
      </c>
      <c r="D39" s="208" t="s">
        <v>668</v>
      </c>
      <c r="E39" s="208" t="s">
        <v>668</v>
      </c>
      <c r="F39" s="208"/>
      <c r="G39" s="208"/>
      <c r="H39" s="208"/>
    </row>
    <row r="40" spans="2:8" ht="21" customHeight="1" x14ac:dyDescent="0.4">
      <c r="B40" s="267" t="s">
        <v>669</v>
      </c>
      <c r="C40" s="208" t="s">
        <v>174</v>
      </c>
      <c r="D40" s="208" t="s">
        <v>143</v>
      </c>
      <c r="E40" s="208" t="s">
        <v>174</v>
      </c>
      <c r="F40" s="208"/>
      <c r="G40" s="208"/>
      <c r="H40" s="208"/>
    </row>
    <row r="41" spans="2:8" x14ac:dyDescent="0.3">
      <c r="B41" s="268"/>
      <c r="H41" s="258"/>
    </row>
    <row r="42" spans="2:8" ht="21" customHeight="1" x14ac:dyDescent="0.3">
      <c r="B42" s="269" t="s">
        <v>54</v>
      </c>
      <c r="C42" s="41"/>
      <c r="D42" s="41"/>
      <c r="E42" s="41"/>
      <c r="F42" s="41"/>
      <c r="G42" s="41"/>
      <c r="H42" s="41"/>
    </row>
    <row r="43" spans="2:8" x14ac:dyDescent="0.3">
      <c r="B43" s="256"/>
      <c r="H43" s="258"/>
    </row>
    <row r="44" spans="2:8" x14ac:dyDescent="0.3">
      <c r="B44" s="256" t="s">
        <v>55</v>
      </c>
      <c r="C44" s="264"/>
      <c r="F44" s="264" t="s">
        <v>56</v>
      </c>
      <c r="H44" s="258"/>
    </row>
    <row r="45" spans="2:8" ht="15.6" x14ac:dyDescent="0.3">
      <c r="B45" s="270" t="s">
        <v>57</v>
      </c>
      <c r="C45" s="264"/>
      <c r="E45" t="s">
        <v>58</v>
      </c>
      <c r="F45">
        <f>H29*8</f>
        <v>1848</v>
      </c>
      <c r="G45" s="123" t="s">
        <v>59</v>
      </c>
      <c r="H45" s="258"/>
    </row>
    <row r="46" spans="2:8" ht="15.6" x14ac:dyDescent="0.3">
      <c r="B46" s="270" t="s">
        <v>60</v>
      </c>
      <c r="C46" s="264" t="s">
        <v>61</v>
      </c>
      <c r="D46" s="271">
        <f>COUNTA(C8:G8)</f>
        <v>3</v>
      </c>
      <c r="E46" t="s">
        <v>58</v>
      </c>
      <c r="F46">
        <f>D46*8</f>
        <v>24</v>
      </c>
      <c r="G46" s="123" t="s">
        <v>62</v>
      </c>
      <c r="H46" s="258"/>
    </row>
    <row r="47" spans="2:8" x14ac:dyDescent="0.3">
      <c r="B47" s="256" t="s">
        <v>63</v>
      </c>
      <c r="H47" s="258"/>
    </row>
    <row r="48" spans="2:8" x14ac:dyDescent="0.3">
      <c r="B48" s="256"/>
      <c r="C48" s="264"/>
      <c r="H48" s="258"/>
    </row>
    <row r="49" spans="2:8" x14ac:dyDescent="0.3">
      <c r="B49" s="256"/>
      <c r="C49" s="264"/>
      <c r="H49" s="258"/>
    </row>
    <row r="50" spans="2:8" x14ac:dyDescent="0.3">
      <c r="B50" s="256"/>
      <c r="C50" s="264"/>
      <c r="H50" s="258"/>
    </row>
    <row r="51" spans="2:8" ht="18" x14ac:dyDescent="0.35">
      <c r="B51" s="272" t="s">
        <v>64</v>
      </c>
      <c r="C51" s="205" t="str">
        <f>IF(C9=0," ",C9)</f>
        <v xml:space="preserve"> </v>
      </c>
      <c r="D51" s="205"/>
      <c r="E51" s="205"/>
      <c r="F51" s="205"/>
      <c r="G51" s="205"/>
      <c r="H51" s="258"/>
    </row>
    <row r="52" spans="2:8" ht="15.6" x14ac:dyDescent="0.3">
      <c r="B52" s="270" t="s">
        <v>65</v>
      </c>
      <c r="C52" s="41" t="s">
        <v>311</v>
      </c>
      <c r="D52" s="41" t="s">
        <v>311</v>
      </c>
      <c r="E52" s="41" t="s">
        <v>321</v>
      </c>
      <c r="F52" s="41"/>
      <c r="G52" s="41"/>
      <c r="H52" s="242"/>
    </row>
    <row r="53" spans="2:8" x14ac:dyDescent="0.3">
      <c r="B53" s="273" t="s">
        <v>46</v>
      </c>
      <c r="H53" s="274"/>
    </row>
    <row r="54" spans="2:8" x14ac:dyDescent="0.3">
      <c r="B54" s="256"/>
      <c r="H54" s="274"/>
    </row>
    <row r="55" spans="2:8" x14ac:dyDescent="0.3">
      <c r="B55" s="275" t="s">
        <v>67</v>
      </c>
      <c r="H55" s="274"/>
    </row>
    <row r="56" spans="2:8" x14ac:dyDescent="0.3">
      <c r="B56" s="276"/>
      <c r="C56" s="277"/>
      <c r="H56" s="258"/>
    </row>
    <row r="57" spans="2:8" x14ac:dyDescent="0.3">
      <c r="B57" s="256"/>
      <c r="H57" s="258"/>
    </row>
    <row r="58" spans="2:8" ht="15.6" x14ac:dyDescent="0.3">
      <c r="B58" s="270" t="s">
        <v>68</v>
      </c>
      <c r="C58" s="199"/>
      <c r="D58" s="199"/>
      <c r="E58" s="199"/>
      <c r="F58" s="199"/>
      <c r="G58" s="199"/>
      <c r="H58" s="242"/>
    </row>
    <row r="59" spans="2:8" x14ac:dyDescent="0.3">
      <c r="B59" s="256"/>
      <c r="C59" s="199"/>
      <c r="D59" s="199"/>
      <c r="E59" s="199"/>
      <c r="F59" s="199"/>
      <c r="G59" s="199"/>
      <c r="H59" s="242"/>
    </row>
    <row r="60" spans="2:8" x14ac:dyDescent="0.3">
      <c r="B60" s="256"/>
      <c r="C60" s="278"/>
      <c r="D60" s="278"/>
      <c r="E60" s="278"/>
      <c r="F60" s="278"/>
      <c r="G60" s="278"/>
      <c r="H60" s="274"/>
    </row>
    <row r="61" spans="2:8" x14ac:dyDescent="0.3">
      <c r="B61" s="256"/>
      <c r="C61" s="278"/>
      <c r="D61" s="278"/>
      <c r="E61" s="278"/>
      <c r="F61" s="278"/>
      <c r="G61" s="278"/>
      <c r="H61" s="274"/>
    </row>
    <row r="62" spans="2:8" x14ac:dyDescent="0.3">
      <c r="B62" s="256"/>
      <c r="C62" s="278"/>
      <c r="D62" s="278"/>
      <c r="E62" s="278"/>
      <c r="F62" s="278"/>
      <c r="G62" s="278"/>
      <c r="H62" s="274"/>
    </row>
    <row r="63" spans="2:8" x14ac:dyDescent="0.3">
      <c r="B63" s="256"/>
      <c r="C63" s="278"/>
      <c r="D63" s="278"/>
      <c r="E63" s="278"/>
      <c r="F63" s="278"/>
      <c r="G63" s="278"/>
      <c r="H63" s="274" t="s">
        <v>684</v>
      </c>
    </row>
    <row r="64" spans="2:8" x14ac:dyDescent="0.3">
      <c r="B64" s="279"/>
      <c r="C64" s="199"/>
      <c r="D64" s="199"/>
      <c r="E64" s="199"/>
      <c r="F64" s="199"/>
      <c r="G64" s="199"/>
      <c r="H64" s="242"/>
    </row>
  </sheetData>
  <mergeCells count="2">
    <mergeCell ref="B1:H1"/>
    <mergeCell ref="E2:F2"/>
  </mergeCells>
  <pageMargins left="0.7" right="0.7" top="0.75" bottom="0.75" header="0.51180555555555496" footer="0.51180555555555496"/>
  <pageSetup scale="49" firstPageNumber="0"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B1:H64"/>
  <sheetViews>
    <sheetView workbookViewId="0">
      <selection activeCell="B1" sqref="B1"/>
    </sheetView>
  </sheetViews>
  <sheetFormatPr defaultRowHeight="14.4" x14ac:dyDescent="0.3"/>
  <cols>
    <col min="1" max="1" width="2.88671875" customWidth="1"/>
    <col min="2" max="2" width="35.6640625" customWidth="1"/>
    <col min="3" max="3" width="24.88671875" customWidth="1"/>
    <col min="4" max="4" width="24.6640625" customWidth="1"/>
    <col min="5" max="5" width="27.33203125" customWidth="1"/>
    <col min="6" max="6" width="23.88671875" customWidth="1"/>
    <col min="7" max="7" width="23.109375" customWidth="1"/>
    <col min="8" max="8" width="20.6640625" customWidth="1"/>
    <col min="9" max="11" width="8.44140625" customWidth="1"/>
    <col min="12" max="12" width="17" customWidth="1"/>
    <col min="13" max="1025" width="8.44140625" customWidth="1"/>
  </cols>
  <sheetData>
    <row r="1" spans="2:8" ht="24.6" x14ac:dyDescent="0.4">
      <c r="B1" s="375" t="s">
        <v>178</v>
      </c>
      <c r="C1" s="375"/>
      <c r="D1" s="375"/>
      <c r="E1" s="375"/>
      <c r="F1" s="375"/>
      <c r="G1" s="375"/>
      <c r="H1" s="375"/>
    </row>
    <row r="2" spans="2:8" ht="23.4" x14ac:dyDescent="0.45">
      <c r="B2" s="236" t="s">
        <v>17</v>
      </c>
      <c r="C2" s="7"/>
      <c r="D2" s="63" t="s">
        <v>18</v>
      </c>
      <c r="E2" s="374">
        <v>44283</v>
      </c>
      <c r="F2" s="374"/>
      <c r="G2" s="64"/>
      <c r="H2" s="237" t="s">
        <v>19</v>
      </c>
    </row>
    <row r="3" spans="2:8" ht="24.6" x14ac:dyDescent="0.4">
      <c r="B3" s="238"/>
      <c r="C3" s="67"/>
      <c r="D3" s="68"/>
      <c r="E3" s="149" t="s">
        <v>7</v>
      </c>
      <c r="F3" s="71"/>
      <c r="G3" s="71"/>
      <c r="H3" s="206" t="s">
        <v>20</v>
      </c>
    </row>
    <row r="4" spans="2:8" ht="22.8" x14ac:dyDescent="0.4">
      <c r="B4" s="239"/>
      <c r="C4" s="219"/>
      <c r="D4" s="75"/>
      <c r="E4" s="150"/>
      <c r="F4" s="147"/>
      <c r="G4" s="147"/>
      <c r="H4" s="240"/>
    </row>
    <row r="5" spans="2:8" ht="15.6" x14ac:dyDescent="0.3">
      <c r="B5" s="241" t="s">
        <v>21</v>
      </c>
      <c r="C5" s="199"/>
      <c r="H5" s="242"/>
    </row>
    <row r="6" spans="2:8" s="82" customFormat="1" ht="25.8" x14ac:dyDescent="0.5">
      <c r="B6" s="243" t="s">
        <v>22</v>
      </c>
      <c r="C6" s="155" t="s">
        <v>88</v>
      </c>
      <c r="D6" s="155" t="s">
        <v>157</v>
      </c>
      <c r="E6" s="155" t="s">
        <v>670</v>
      </c>
      <c r="F6" s="155" t="s">
        <v>685</v>
      </c>
      <c r="G6" s="155" t="s">
        <v>686</v>
      </c>
      <c r="H6" s="244"/>
    </row>
    <row r="7" spans="2:8" ht="23.4" x14ac:dyDescent="0.45">
      <c r="B7" s="245" t="s">
        <v>23</v>
      </c>
      <c r="C7" s="220">
        <v>1100</v>
      </c>
      <c r="D7" s="220">
        <v>1230</v>
      </c>
      <c r="E7" s="220">
        <v>1400</v>
      </c>
      <c r="F7" s="220">
        <v>1530</v>
      </c>
      <c r="G7" s="220">
        <v>1700</v>
      </c>
      <c r="H7" s="220"/>
    </row>
    <row r="8" spans="2:8" ht="23.4" x14ac:dyDescent="0.45">
      <c r="B8" s="246" t="s">
        <v>24</v>
      </c>
      <c r="C8" s="220">
        <v>399</v>
      </c>
      <c r="D8" s="220">
        <v>671</v>
      </c>
      <c r="E8" s="220">
        <v>399</v>
      </c>
      <c r="F8" s="220">
        <v>671</v>
      </c>
      <c r="G8" s="220">
        <v>399</v>
      </c>
      <c r="H8" s="220"/>
    </row>
    <row r="9" spans="2:8" ht="23.4" x14ac:dyDescent="0.45">
      <c r="B9" s="247"/>
      <c r="C9" s="205"/>
      <c r="D9" s="205"/>
      <c r="E9" s="205"/>
      <c r="F9" s="205"/>
      <c r="G9" s="205"/>
      <c r="H9" s="205"/>
    </row>
    <row r="10" spans="2:8" ht="23.4" x14ac:dyDescent="0.45">
      <c r="B10" s="248" t="s">
        <v>25</v>
      </c>
      <c r="C10" s="159" t="s">
        <v>259</v>
      </c>
      <c r="D10" s="159" t="s">
        <v>157</v>
      </c>
      <c r="E10" s="159" t="s">
        <v>670</v>
      </c>
      <c r="F10" s="159" t="s">
        <v>687</v>
      </c>
      <c r="G10" s="159" t="s">
        <v>688</v>
      </c>
      <c r="H10" s="159"/>
    </row>
    <row r="11" spans="2:8" ht="25.2" x14ac:dyDescent="0.45">
      <c r="B11" s="249" t="s">
        <v>26</v>
      </c>
      <c r="C11" s="206" t="s">
        <v>20</v>
      </c>
      <c r="D11" s="206" t="s">
        <v>20</v>
      </c>
      <c r="E11" s="206" t="s">
        <v>20</v>
      </c>
      <c r="F11" s="206" t="s">
        <v>20</v>
      </c>
      <c r="G11" s="206" t="s">
        <v>20</v>
      </c>
      <c r="H11" s="159"/>
    </row>
    <row r="12" spans="2:8" ht="23.4" x14ac:dyDescent="0.45">
      <c r="B12" s="248" t="s">
        <v>27</v>
      </c>
      <c r="C12" s="159" t="s">
        <v>151</v>
      </c>
      <c r="D12" s="159" t="s">
        <v>160</v>
      </c>
      <c r="E12" s="159" t="s">
        <v>689</v>
      </c>
      <c r="F12" s="159" t="s">
        <v>690</v>
      </c>
      <c r="G12" s="159" t="s">
        <v>691</v>
      </c>
      <c r="H12" s="159"/>
    </row>
    <row r="13" spans="2:8" ht="23.4" x14ac:dyDescent="0.45">
      <c r="B13" s="248" t="s">
        <v>29</v>
      </c>
      <c r="C13" s="159" t="s">
        <v>162</v>
      </c>
      <c r="D13" s="159" t="s">
        <v>630</v>
      </c>
      <c r="E13" s="159" t="s">
        <v>270</v>
      </c>
      <c r="F13" s="159" t="s">
        <v>692</v>
      </c>
      <c r="G13" s="159" t="s">
        <v>693</v>
      </c>
      <c r="H13" s="159"/>
    </row>
    <row r="14" spans="2:8" ht="23.4" x14ac:dyDescent="0.45">
      <c r="B14" s="248" t="s">
        <v>30</v>
      </c>
      <c r="C14" s="159" t="s">
        <v>165</v>
      </c>
      <c r="D14" s="159" t="s">
        <v>677</v>
      </c>
      <c r="E14" s="159" t="s">
        <v>694</v>
      </c>
      <c r="F14" s="159" t="s">
        <v>695</v>
      </c>
      <c r="G14" s="159" t="s">
        <v>696</v>
      </c>
      <c r="H14" s="159"/>
    </row>
    <row r="15" spans="2:8" ht="23.4" x14ac:dyDescent="0.45">
      <c r="B15" s="248" t="s">
        <v>31</v>
      </c>
      <c r="C15" s="159" t="s">
        <v>168</v>
      </c>
      <c r="D15" s="159" t="s">
        <v>191</v>
      </c>
      <c r="E15" s="159" t="s">
        <v>697</v>
      </c>
      <c r="F15" s="159" t="s">
        <v>275</v>
      </c>
      <c r="G15" s="159" t="s">
        <v>698</v>
      </c>
      <c r="H15" s="159"/>
    </row>
    <row r="16" spans="2:8" ht="25.2" x14ac:dyDescent="0.45">
      <c r="B16" s="249" t="s">
        <v>26</v>
      </c>
      <c r="C16" s="206" t="s">
        <v>20</v>
      </c>
      <c r="D16" s="206" t="s">
        <v>20</v>
      </c>
      <c r="E16" s="206" t="s">
        <v>20</v>
      </c>
      <c r="F16" s="206" t="s">
        <v>20</v>
      </c>
      <c r="G16" s="206" t="s">
        <v>20</v>
      </c>
      <c r="H16" s="159"/>
    </row>
    <row r="17" spans="2:8" ht="23.4" x14ac:dyDescent="0.45">
      <c r="B17" s="248" t="s">
        <v>32</v>
      </c>
      <c r="C17" s="159" t="s">
        <v>699</v>
      </c>
      <c r="D17" s="159" t="s">
        <v>195</v>
      </c>
      <c r="E17" s="159" t="s">
        <v>700</v>
      </c>
      <c r="F17" s="159" t="s">
        <v>127</v>
      </c>
      <c r="G17" s="159" t="s">
        <v>701</v>
      </c>
      <c r="H17" s="159"/>
    </row>
    <row r="18" spans="2:8" ht="18" x14ac:dyDescent="0.35">
      <c r="B18" s="250" t="s">
        <v>34</v>
      </c>
      <c r="C18" s="251" t="s">
        <v>35</v>
      </c>
      <c r="D18" s="166"/>
      <c r="E18" s="166"/>
      <c r="F18" s="166"/>
      <c r="G18" s="166"/>
      <c r="H18" s="166"/>
    </row>
    <row r="19" spans="2:8" x14ac:dyDescent="0.3">
      <c r="B19" s="252"/>
      <c r="C19" s="253"/>
      <c r="D19" s="254"/>
      <c r="E19" s="254"/>
      <c r="F19" s="254"/>
      <c r="H19" s="255"/>
    </row>
    <row r="20" spans="2:8" ht="25.8" x14ac:dyDescent="0.5">
      <c r="B20" s="256"/>
      <c r="E20" s="257" t="s">
        <v>36</v>
      </c>
      <c r="H20" s="258"/>
    </row>
    <row r="21" spans="2:8" ht="25.8" x14ac:dyDescent="0.5">
      <c r="B21" s="259">
        <v>100</v>
      </c>
      <c r="C21" s="171">
        <v>25</v>
      </c>
      <c r="D21" s="171">
        <v>24</v>
      </c>
      <c r="E21" s="171">
        <v>8</v>
      </c>
      <c r="F21" s="171">
        <v>21</v>
      </c>
      <c r="G21" s="171">
        <v>16</v>
      </c>
      <c r="H21" s="171"/>
    </row>
    <row r="22" spans="2:8" ht="25.8" x14ac:dyDescent="0.5">
      <c r="B22" s="259">
        <v>101</v>
      </c>
      <c r="C22" s="171">
        <v>13</v>
      </c>
      <c r="D22" s="171">
        <v>14</v>
      </c>
      <c r="E22" s="171">
        <v>21</v>
      </c>
      <c r="F22" s="171">
        <v>12</v>
      </c>
      <c r="G22" s="171">
        <v>18</v>
      </c>
      <c r="H22" s="171"/>
    </row>
    <row r="23" spans="2:8" ht="25.8" x14ac:dyDescent="0.5">
      <c r="B23" s="259">
        <v>200</v>
      </c>
      <c r="C23" s="171">
        <v>20</v>
      </c>
      <c r="D23" s="171">
        <v>22</v>
      </c>
      <c r="E23" s="171">
        <v>21</v>
      </c>
      <c r="F23" s="171">
        <v>18</v>
      </c>
      <c r="G23" s="171">
        <v>21</v>
      </c>
      <c r="H23" s="171"/>
    </row>
    <row r="24" spans="2:8" ht="25.8" x14ac:dyDescent="0.5">
      <c r="B24" s="259">
        <v>201</v>
      </c>
      <c r="C24" s="171">
        <v>15</v>
      </c>
      <c r="D24" s="171">
        <v>10</v>
      </c>
      <c r="E24" s="171">
        <v>13</v>
      </c>
      <c r="F24" s="171">
        <v>17</v>
      </c>
      <c r="G24" s="171">
        <v>18</v>
      </c>
      <c r="H24" s="171"/>
    </row>
    <row r="25" spans="2:8" ht="25.8" x14ac:dyDescent="0.5">
      <c r="B25" s="259">
        <v>308</v>
      </c>
      <c r="C25" s="171">
        <v>6</v>
      </c>
      <c r="D25" s="171">
        <v>10</v>
      </c>
      <c r="E25" s="171">
        <v>5</v>
      </c>
      <c r="F25" s="171">
        <v>7</v>
      </c>
      <c r="G25" s="171">
        <v>7</v>
      </c>
      <c r="H25" s="171"/>
    </row>
    <row r="26" spans="2:8" ht="25.8" x14ac:dyDescent="0.5">
      <c r="B26" s="259"/>
      <c r="C26" s="171"/>
      <c r="D26" s="171"/>
      <c r="E26" s="171"/>
      <c r="F26" s="171"/>
      <c r="G26" s="171"/>
      <c r="H26" s="171"/>
    </row>
    <row r="27" spans="2:8" ht="23.4" x14ac:dyDescent="0.45">
      <c r="B27" s="260" t="s">
        <v>38</v>
      </c>
      <c r="C27" s="176"/>
      <c r="D27" s="176"/>
      <c r="E27" s="176"/>
      <c r="F27" s="176"/>
      <c r="G27" s="176"/>
      <c r="H27" s="176"/>
    </row>
    <row r="28" spans="2:8" ht="23.4" x14ac:dyDescent="0.45">
      <c r="B28" s="261" t="s">
        <v>39</v>
      </c>
      <c r="C28" s="207">
        <f>SUM(C21:C27)</f>
        <v>79</v>
      </c>
      <c r="D28" s="207">
        <f>SUM(D21:D27)</f>
        <v>80</v>
      </c>
      <c r="E28" s="207">
        <f>SUM(E21:E27)</f>
        <v>68</v>
      </c>
      <c r="F28" s="207">
        <f>SUM(F21:F27)</f>
        <v>75</v>
      </c>
      <c r="G28" s="207">
        <f>SUM(G21:G27)</f>
        <v>80</v>
      </c>
      <c r="H28" s="207" t="s">
        <v>631</v>
      </c>
    </row>
    <row r="29" spans="2:8" ht="23.4" x14ac:dyDescent="0.45">
      <c r="B29" s="261" t="s">
        <v>40</v>
      </c>
      <c r="C29" s="207">
        <f>C28</f>
        <v>79</v>
      </c>
      <c r="D29" s="207">
        <f>D28+C29</f>
        <v>159</v>
      </c>
      <c r="E29" s="207">
        <f>E28+D29</f>
        <v>227</v>
      </c>
      <c r="F29" s="207">
        <f>F28+E29</f>
        <v>302</v>
      </c>
      <c r="G29" s="207">
        <f>G28+F29</f>
        <v>382</v>
      </c>
      <c r="H29" s="207">
        <f>SUM(C28:G28)</f>
        <v>382</v>
      </c>
    </row>
    <row r="30" spans="2:8" ht="23.4" x14ac:dyDescent="0.45">
      <c r="B30" s="262" t="s">
        <v>41</v>
      </c>
      <c r="C30" s="120"/>
      <c r="D30" s="120"/>
      <c r="E30" s="120"/>
      <c r="F30" s="120"/>
      <c r="G30" s="120"/>
      <c r="H30" s="120"/>
    </row>
    <row r="31" spans="2:8" ht="23.4" x14ac:dyDescent="0.45">
      <c r="B31" s="262" t="s">
        <v>42</v>
      </c>
      <c r="C31" s="120"/>
      <c r="D31" s="120"/>
      <c r="E31" s="120"/>
      <c r="F31" s="120"/>
      <c r="G31" s="120"/>
      <c r="H31" s="263"/>
    </row>
    <row r="32" spans="2:8" x14ac:dyDescent="0.3">
      <c r="B32" s="256"/>
      <c r="G32" s="264" t="s">
        <v>43</v>
      </c>
      <c r="H32" s="258">
        <f>H29</f>
        <v>382</v>
      </c>
    </row>
    <row r="33" spans="2:8" x14ac:dyDescent="0.3">
      <c r="B33" s="256"/>
      <c r="G33" s="123" t="s">
        <v>44</v>
      </c>
      <c r="H33" s="258"/>
    </row>
    <row r="34" spans="2:8" x14ac:dyDescent="0.3">
      <c r="B34" s="265" t="s">
        <v>45</v>
      </c>
      <c r="C34" t="s">
        <v>46</v>
      </c>
      <c r="H34" s="258"/>
    </row>
    <row r="35" spans="2:8" ht="21" customHeight="1" x14ac:dyDescent="0.4">
      <c r="B35" s="267" t="s">
        <v>48</v>
      </c>
      <c r="C35" s="208" t="s">
        <v>70</v>
      </c>
      <c r="D35" s="208" t="s">
        <v>70</v>
      </c>
      <c r="E35" s="208" t="s">
        <v>70</v>
      </c>
      <c r="F35" s="208" t="s">
        <v>74</v>
      </c>
      <c r="G35" s="208" t="s">
        <v>74</v>
      </c>
      <c r="H35" s="208"/>
    </row>
    <row r="36" spans="2:8" ht="21" customHeight="1" x14ac:dyDescent="0.4">
      <c r="B36" s="267" t="s">
        <v>49</v>
      </c>
      <c r="C36" s="208" t="s">
        <v>288</v>
      </c>
      <c r="D36" s="208" t="s">
        <v>500</v>
      </c>
      <c r="E36" s="208" t="s">
        <v>702</v>
      </c>
      <c r="F36" s="208" t="s">
        <v>500</v>
      </c>
      <c r="G36" s="208" t="s">
        <v>702</v>
      </c>
      <c r="H36" s="208" t="s">
        <v>288</v>
      </c>
    </row>
    <row r="37" spans="2:8" ht="21" customHeight="1" x14ac:dyDescent="0.4">
      <c r="B37" s="267" t="s">
        <v>50</v>
      </c>
      <c r="C37" s="208" t="s">
        <v>582</v>
      </c>
      <c r="D37" s="208" t="s">
        <v>582</v>
      </c>
      <c r="E37" s="208" t="s">
        <v>582</v>
      </c>
      <c r="F37" s="208" t="s">
        <v>582</v>
      </c>
      <c r="G37" s="208" t="s">
        <v>582</v>
      </c>
      <c r="H37" s="208" t="s">
        <v>582</v>
      </c>
    </row>
    <row r="38" spans="2:8" ht="21" customHeight="1" x14ac:dyDescent="0.4">
      <c r="B38" s="267"/>
      <c r="C38" s="208"/>
      <c r="D38" s="208"/>
      <c r="E38" s="208"/>
      <c r="F38" s="208"/>
      <c r="G38" s="208"/>
      <c r="H38" s="208"/>
    </row>
    <row r="39" spans="2:8" ht="21" customHeight="1" x14ac:dyDescent="0.4">
      <c r="B39" s="267" t="s">
        <v>51</v>
      </c>
      <c r="C39" s="208" t="s">
        <v>668</v>
      </c>
      <c r="D39" s="208" t="s">
        <v>668</v>
      </c>
      <c r="E39" s="208" t="s">
        <v>668</v>
      </c>
      <c r="F39" s="208" t="s">
        <v>668</v>
      </c>
      <c r="G39" s="208" t="s">
        <v>668</v>
      </c>
      <c r="H39" s="208" t="s">
        <v>668</v>
      </c>
    </row>
    <row r="40" spans="2:8" ht="21" customHeight="1" x14ac:dyDescent="0.4">
      <c r="B40" s="267" t="s">
        <v>669</v>
      </c>
      <c r="C40" s="208" t="s">
        <v>212</v>
      </c>
      <c r="D40" s="208" t="s">
        <v>597</v>
      </c>
      <c r="E40" s="208" t="s">
        <v>212</v>
      </c>
      <c r="F40" s="208" t="s">
        <v>597</v>
      </c>
      <c r="G40" s="208" t="s">
        <v>212</v>
      </c>
      <c r="H40" s="208"/>
    </row>
    <row r="41" spans="2:8" x14ac:dyDescent="0.3">
      <c r="B41" s="268"/>
      <c r="H41" s="258"/>
    </row>
    <row r="42" spans="2:8" ht="21" customHeight="1" x14ac:dyDescent="0.3">
      <c r="B42" s="269" t="s">
        <v>54</v>
      </c>
      <c r="C42" s="41"/>
      <c r="D42" s="41"/>
      <c r="E42" s="41"/>
      <c r="F42" s="41"/>
      <c r="G42" s="41"/>
      <c r="H42" s="41"/>
    </row>
    <row r="43" spans="2:8" x14ac:dyDescent="0.3">
      <c r="B43" s="256"/>
      <c r="H43" s="258"/>
    </row>
    <row r="44" spans="2:8" x14ac:dyDescent="0.3">
      <c r="B44" s="256" t="s">
        <v>55</v>
      </c>
      <c r="C44" s="264"/>
      <c r="F44" s="264" t="s">
        <v>56</v>
      </c>
      <c r="H44" s="258"/>
    </row>
    <row r="45" spans="2:8" ht="15.6" x14ac:dyDescent="0.3">
      <c r="B45" s="270" t="s">
        <v>57</v>
      </c>
      <c r="C45" s="264"/>
      <c r="E45" t="s">
        <v>58</v>
      </c>
      <c r="F45">
        <f>H29*8</f>
        <v>3056</v>
      </c>
      <c r="G45" s="123" t="s">
        <v>59</v>
      </c>
      <c r="H45" s="258"/>
    </row>
    <row r="46" spans="2:8" ht="15.6" x14ac:dyDescent="0.3">
      <c r="B46" s="270" t="s">
        <v>60</v>
      </c>
      <c r="C46" s="264" t="s">
        <v>61</v>
      </c>
      <c r="D46" s="271">
        <f>COUNTA(C8:G8)</f>
        <v>5</v>
      </c>
      <c r="E46" t="s">
        <v>58</v>
      </c>
      <c r="F46">
        <f>D46*8</f>
        <v>40</v>
      </c>
      <c r="G46" s="123" t="s">
        <v>62</v>
      </c>
      <c r="H46" s="258"/>
    </row>
    <row r="47" spans="2:8" x14ac:dyDescent="0.3">
      <c r="B47" s="256" t="s">
        <v>63</v>
      </c>
      <c r="H47" s="258"/>
    </row>
    <row r="48" spans="2:8" x14ac:dyDescent="0.3">
      <c r="B48" s="256"/>
      <c r="C48" s="264"/>
      <c r="H48" s="258"/>
    </row>
    <row r="49" spans="2:8" x14ac:dyDescent="0.3">
      <c r="B49" s="256"/>
      <c r="C49" s="264"/>
      <c r="H49" s="258"/>
    </row>
    <row r="50" spans="2:8" x14ac:dyDescent="0.3">
      <c r="B50" s="256"/>
      <c r="C50" s="264"/>
      <c r="H50" s="258"/>
    </row>
    <row r="51" spans="2:8" ht="18" x14ac:dyDescent="0.35">
      <c r="B51" s="272" t="s">
        <v>64</v>
      </c>
      <c r="C51" s="205" t="str">
        <f>IF(C9=0," ",C9)</f>
        <v xml:space="preserve"> </v>
      </c>
      <c r="D51" s="205"/>
      <c r="E51" s="205"/>
      <c r="F51" s="205"/>
      <c r="G51" s="205"/>
      <c r="H51" s="258"/>
    </row>
    <row r="52" spans="2:8" ht="15.6" x14ac:dyDescent="0.3">
      <c r="B52" s="270" t="s">
        <v>65</v>
      </c>
      <c r="C52" s="41" t="s">
        <v>657</v>
      </c>
      <c r="D52" s="41" t="s">
        <v>657</v>
      </c>
      <c r="E52" s="41" t="s">
        <v>703</v>
      </c>
      <c r="F52" s="41" t="s">
        <v>703</v>
      </c>
      <c r="G52" s="41" t="s">
        <v>703</v>
      </c>
      <c r="H52" s="242"/>
    </row>
    <row r="53" spans="2:8" x14ac:dyDescent="0.3">
      <c r="B53" s="273" t="s">
        <v>46</v>
      </c>
      <c r="H53" s="274"/>
    </row>
    <row r="54" spans="2:8" x14ac:dyDescent="0.3">
      <c r="B54" s="256"/>
      <c r="H54" s="274"/>
    </row>
    <row r="55" spans="2:8" x14ac:dyDescent="0.3">
      <c r="B55" s="275" t="s">
        <v>67</v>
      </c>
      <c r="H55" s="274"/>
    </row>
    <row r="56" spans="2:8" x14ac:dyDescent="0.3">
      <c r="B56" s="276"/>
      <c r="C56" s="277"/>
      <c r="H56" s="258"/>
    </row>
    <row r="57" spans="2:8" x14ac:dyDescent="0.3">
      <c r="B57" s="256"/>
      <c r="H57" s="258"/>
    </row>
    <row r="58" spans="2:8" ht="15.6" x14ac:dyDescent="0.3">
      <c r="B58" s="270" t="s">
        <v>68</v>
      </c>
      <c r="C58" s="199"/>
      <c r="D58" s="199"/>
      <c r="E58" s="199"/>
      <c r="F58" s="199"/>
      <c r="G58" s="199"/>
      <c r="H58" s="242"/>
    </row>
    <row r="59" spans="2:8" x14ac:dyDescent="0.3">
      <c r="B59" s="256"/>
      <c r="C59" s="199"/>
      <c r="D59" s="199"/>
      <c r="E59" s="199"/>
      <c r="F59" s="199"/>
      <c r="G59" s="199"/>
      <c r="H59" s="242"/>
    </row>
    <row r="60" spans="2:8" x14ac:dyDescent="0.3">
      <c r="B60" s="256"/>
      <c r="C60" s="278"/>
      <c r="D60" s="278"/>
      <c r="E60" s="278"/>
      <c r="F60" s="278"/>
      <c r="G60" s="278"/>
      <c r="H60" s="274"/>
    </row>
    <row r="61" spans="2:8" x14ac:dyDescent="0.3">
      <c r="B61" s="256"/>
      <c r="C61" s="278"/>
      <c r="D61" s="278"/>
      <c r="E61" s="278"/>
      <c r="F61" s="278"/>
      <c r="G61" s="278"/>
      <c r="H61" s="274"/>
    </row>
    <row r="62" spans="2:8" x14ac:dyDescent="0.3">
      <c r="B62" s="256"/>
      <c r="C62" s="278"/>
      <c r="D62" s="278"/>
      <c r="E62" s="278"/>
      <c r="F62" s="278"/>
      <c r="G62" s="278"/>
      <c r="H62" s="274"/>
    </row>
    <row r="63" spans="2:8" x14ac:dyDescent="0.3">
      <c r="B63" s="256"/>
      <c r="C63" s="278"/>
      <c r="D63" s="278"/>
      <c r="E63" s="278"/>
      <c r="F63" s="278"/>
      <c r="G63" s="278"/>
      <c r="H63" s="274"/>
    </row>
    <row r="64" spans="2:8" x14ac:dyDescent="0.3">
      <c r="B64" s="279"/>
      <c r="C64" s="199"/>
      <c r="D64" s="199"/>
      <c r="E64" s="199"/>
      <c r="F64" s="199"/>
      <c r="G64" s="199"/>
      <c r="H64" s="242"/>
    </row>
  </sheetData>
  <mergeCells count="2">
    <mergeCell ref="B1:H1"/>
    <mergeCell ref="E2:F2"/>
  </mergeCells>
  <pageMargins left="0.7" right="0.7" top="0.75" bottom="0.75" header="0.51180555555555496" footer="0.51180555555555496"/>
  <pageSetup scale="49" firstPageNumber="0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B1:H64"/>
  <sheetViews>
    <sheetView workbookViewId="0"/>
  </sheetViews>
  <sheetFormatPr defaultRowHeight="14.4" x14ac:dyDescent="0.3"/>
  <cols>
    <col min="1" max="1" width="2.88671875" customWidth="1"/>
    <col min="2" max="2" width="35.6640625" customWidth="1"/>
    <col min="3" max="3" width="24.88671875" customWidth="1"/>
    <col min="4" max="4" width="24.6640625" customWidth="1"/>
    <col min="5" max="5" width="27.33203125" customWidth="1"/>
    <col min="6" max="6" width="23.88671875" customWidth="1"/>
    <col min="7" max="7" width="23.109375" customWidth="1"/>
    <col min="8" max="8" width="20.6640625" customWidth="1"/>
    <col min="9" max="11" width="8.44140625" customWidth="1"/>
    <col min="12" max="12" width="17" customWidth="1"/>
    <col min="13" max="1025" width="8.44140625" customWidth="1"/>
  </cols>
  <sheetData>
    <row r="1" spans="2:8" ht="24.6" x14ac:dyDescent="0.4">
      <c r="B1" s="375" t="s">
        <v>178</v>
      </c>
      <c r="C1" s="375"/>
      <c r="D1" s="375"/>
      <c r="E1" s="375"/>
      <c r="F1" s="375"/>
      <c r="G1" s="375"/>
      <c r="H1" s="375"/>
    </row>
    <row r="2" spans="2:8" ht="23.4" x14ac:dyDescent="0.45">
      <c r="B2" s="236" t="s">
        <v>17</v>
      </c>
      <c r="C2" s="7"/>
      <c r="D2" s="63" t="s">
        <v>18</v>
      </c>
      <c r="E2" s="374">
        <v>44282</v>
      </c>
      <c r="F2" s="374"/>
      <c r="G2" s="64"/>
      <c r="H2" s="237" t="s">
        <v>19</v>
      </c>
    </row>
    <row r="3" spans="2:8" ht="24.6" x14ac:dyDescent="0.4">
      <c r="B3" s="238"/>
      <c r="C3" s="67"/>
      <c r="D3" s="68"/>
      <c r="E3" s="149" t="s">
        <v>704</v>
      </c>
      <c r="F3" s="71"/>
      <c r="G3" s="71"/>
      <c r="H3" s="206" t="s">
        <v>20</v>
      </c>
    </row>
    <row r="4" spans="2:8" ht="22.8" x14ac:dyDescent="0.4">
      <c r="B4" s="239"/>
      <c r="C4" s="219"/>
      <c r="D4" s="75"/>
      <c r="E4" s="150"/>
      <c r="F4" s="147"/>
      <c r="G4" s="147"/>
      <c r="H4" s="240"/>
    </row>
    <row r="5" spans="2:8" ht="15.6" x14ac:dyDescent="0.3">
      <c r="B5" s="241" t="s">
        <v>21</v>
      </c>
      <c r="C5" s="199"/>
      <c r="H5" s="242"/>
    </row>
    <row r="6" spans="2:8" ht="25.8" x14ac:dyDescent="0.5">
      <c r="B6" s="247" t="s">
        <v>22</v>
      </c>
      <c r="C6" s="280">
        <v>0.45833333333333298</v>
      </c>
      <c r="D6" s="280">
        <v>0.52083333333333304</v>
      </c>
      <c r="E6" s="281">
        <v>0.58333333333333304</v>
      </c>
      <c r="F6" s="281">
        <v>0.64583333333333304</v>
      </c>
      <c r="G6" s="281">
        <v>0.70833333333333304</v>
      </c>
      <c r="H6" s="282"/>
    </row>
    <row r="7" spans="2:8" ht="23.4" x14ac:dyDescent="0.45">
      <c r="B7" s="245" t="s">
        <v>23</v>
      </c>
      <c r="C7" s="220">
        <v>1100</v>
      </c>
      <c r="D7" s="220">
        <v>1230</v>
      </c>
      <c r="E7" s="220">
        <v>1400</v>
      </c>
      <c r="F7" s="220">
        <v>1530</v>
      </c>
      <c r="G7" s="220">
        <v>1700</v>
      </c>
      <c r="H7" s="220"/>
    </row>
    <row r="8" spans="2:8" ht="23.4" x14ac:dyDescent="0.45">
      <c r="B8" s="246" t="s">
        <v>24</v>
      </c>
      <c r="C8" s="220">
        <v>671</v>
      </c>
      <c r="D8" s="220">
        <v>399</v>
      </c>
      <c r="E8" s="220">
        <v>671</v>
      </c>
      <c r="F8" s="220">
        <v>399</v>
      </c>
      <c r="G8" s="220">
        <v>671</v>
      </c>
      <c r="H8" s="220"/>
    </row>
    <row r="9" spans="2:8" ht="23.4" x14ac:dyDescent="0.45">
      <c r="B9" s="247"/>
      <c r="C9" s="205"/>
      <c r="D9" s="205"/>
      <c r="E9" s="205"/>
      <c r="F9" s="205"/>
      <c r="G9" s="205"/>
      <c r="H9" s="205"/>
    </row>
    <row r="10" spans="2:8" ht="23.4" x14ac:dyDescent="0.45">
      <c r="B10" s="248" t="s">
        <v>25</v>
      </c>
      <c r="C10" s="159" t="s">
        <v>705</v>
      </c>
      <c r="D10" s="159" t="s">
        <v>157</v>
      </c>
      <c r="E10" s="159" t="s">
        <v>706</v>
      </c>
      <c r="F10" s="159" t="s">
        <v>685</v>
      </c>
      <c r="G10" s="159" t="s">
        <v>707</v>
      </c>
      <c r="H10" s="159"/>
    </row>
    <row r="11" spans="2:8" ht="25.2" x14ac:dyDescent="0.45">
      <c r="B11" s="249" t="s">
        <v>26</v>
      </c>
      <c r="C11" s="206" t="s">
        <v>20</v>
      </c>
      <c r="D11" s="206" t="s">
        <v>20</v>
      </c>
      <c r="E11" s="206" t="s">
        <v>20</v>
      </c>
      <c r="F11" s="206" t="s">
        <v>20</v>
      </c>
      <c r="G11" s="206" t="s">
        <v>20</v>
      </c>
      <c r="H11" s="159"/>
    </row>
    <row r="12" spans="2:8" ht="23.4" x14ac:dyDescent="0.45">
      <c r="B12" s="248" t="s">
        <v>27</v>
      </c>
      <c r="C12" s="159" t="s">
        <v>78</v>
      </c>
      <c r="D12" s="159" t="s">
        <v>708</v>
      </c>
      <c r="E12" s="159" t="s">
        <v>709</v>
      </c>
      <c r="F12" s="159" t="s">
        <v>690</v>
      </c>
      <c r="G12" s="159" t="s">
        <v>710</v>
      </c>
      <c r="H12" s="159"/>
    </row>
    <row r="13" spans="2:8" ht="23.4" x14ac:dyDescent="0.45">
      <c r="B13" s="248" t="s">
        <v>29</v>
      </c>
      <c r="C13" s="159" t="s">
        <v>79</v>
      </c>
      <c r="D13" s="159" t="s">
        <v>92</v>
      </c>
      <c r="E13" s="159" t="s">
        <v>164</v>
      </c>
      <c r="F13" s="159" t="s">
        <v>711</v>
      </c>
      <c r="G13" s="159" t="s">
        <v>693</v>
      </c>
      <c r="H13" s="159"/>
    </row>
    <row r="14" spans="2:8" ht="23.4" x14ac:dyDescent="0.45">
      <c r="B14" s="248" t="s">
        <v>30</v>
      </c>
      <c r="C14" s="159" t="s">
        <v>190</v>
      </c>
      <c r="D14" s="159" t="s">
        <v>712</v>
      </c>
      <c r="E14" s="159" t="s">
        <v>170</v>
      </c>
      <c r="F14" s="159" t="s">
        <v>713</v>
      </c>
      <c r="G14" s="159" t="s">
        <v>714</v>
      </c>
      <c r="H14" s="159"/>
    </row>
    <row r="15" spans="2:8" ht="23.4" x14ac:dyDescent="0.45">
      <c r="B15" s="248" t="s">
        <v>31</v>
      </c>
      <c r="C15" s="159" t="s">
        <v>715</v>
      </c>
      <c r="D15" s="159" t="s">
        <v>716</v>
      </c>
      <c r="E15" s="159" t="s">
        <v>285</v>
      </c>
      <c r="F15" s="159" t="s">
        <v>127</v>
      </c>
      <c r="G15" s="159" t="s">
        <v>643</v>
      </c>
      <c r="H15" s="159"/>
    </row>
    <row r="16" spans="2:8" ht="25.2" x14ac:dyDescent="0.45">
      <c r="B16" s="249" t="s">
        <v>26</v>
      </c>
      <c r="C16" s="206" t="s">
        <v>20</v>
      </c>
      <c r="D16" s="206" t="s">
        <v>20</v>
      </c>
      <c r="E16" s="206" t="s">
        <v>20</v>
      </c>
      <c r="F16" s="206" t="s">
        <v>20</v>
      </c>
      <c r="G16" s="206" t="s">
        <v>20</v>
      </c>
      <c r="H16" s="159"/>
    </row>
    <row r="17" spans="2:8" ht="23.4" x14ac:dyDescent="0.45">
      <c r="B17" s="248" t="s">
        <v>32</v>
      </c>
      <c r="C17" s="159" t="s">
        <v>230</v>
      </c>
      <c r="D17" s="159" t="s">
        <v>717</v>
      </c>
      <c r="E17" s="159" t="s">
        <v>718</v>
      </c>
      <c r="F17" s="159" t="s">
        <v>201</v>
      </c>
      <c r="G17" s="159" t="s">
        <v>719</v>
      </c>
      <c r="H17" s="159"/>
    </row>
    <row r="18" spans="2:8" ht="18" x14ac:dyDescent="0.35">
      <c r="B18" s="250" t="s">
        <v>34</v>
      </c>
      <c r="C18" s="251" t="s">
        <v>35</v>
      </c>
      <c r="D18" s="166"/>
      <c r="E18" s="166"/>
      <c r="F18" s="166"/>
      <c r="G18" s="166"/>
      <c r="H18" s="166"/>
    </row>
    <row r="19" spans="2:8" x14ac:dyDescent="0.3">
      <c r="B19" s="252"/>
      <c r="C19" s="253"/>
      <c r="D19" s="254"/>
      <c r="E19" s="254"/>
      <c r="F19" s="254"/>
      <c r="H19" s="255"/>
    </row>
    <row r="20" spans="2:8" ht="25.8" x14ac:dyDescent="0.5">
      <c r="B20" s="256"/>
      <c r="E20" s="257" t="s">
        <v>36</v>
      </c>
      <c r="H20" s="258"/>
    </row>
    <row r="21" spans="2:8" ht="25.8" x14ac:dyDescent="0.5">
      <c r="B21" s="259">
        <v>100</v>
      </c>
      <c r="C21" s="171">
        <v>21</v>
      </c>
      <c r="D21" s="171">
        <v>15</v>
      </c>
      <c r="E21" s="171">
        <v>20</v>
      </c>
      <c r="F21" s="171">
        <v>20</v>
      </c>
      <c r="G21" s="171">
        <v>22</v>
      </c>
      <c r="H21" s="171"/>
    </row>
    <row r="22" spans="2:8" ht="25.8" x14ac:dyDescent="0.5">
      <c r="B22" s="259">
        <v>101</v>
      </c>
      <c r="C22" s="171">
        <v>8</v>
      </c>
      <c r="D22" s="171">
        <v>12</v>
      </c>
      <c r="E22" s="171">
        <v>19</v>
      </c>
      <c r="F22" s="171">
        <v>19</v>
      </c>
      <c r="G22" s="171">
        <v>16</v>
      </c>
      <c r="H22" s="171"/>
    </row>
    <row r="23" spans="2:8" ht="25.8" x14ac:dyDescent="0.5">
      <c r="B23" s="259">
        <v>200</v>
      </c>
      <c r="C23" s="171">
        <v>22</v>
      </c>
      <c r="D23" s="171">
        <v>22</v>
      </c>
      <c r="E23" s="171">
        <v>20</v>
      </c>
      <c r="F23" s="171">
        <v>23</v>
      </c>
      <c r="G23" s="171">
        <v>22</v>
      </c>
      <c r="H23" s="171"/>
    </row>
    <row r="24" spans="2:8" ht="25.8" x14ac:dyDescent="0.5">
      <c r="B24" s="259">
        <v>201</v>
      </c>
      <c r="C24" s="171">
        <v>16</v>
      </c>
      <c r="D24" s="171">
        <v>21</v>
      </c>
      <c r="E24" s="171">
        <v>18</v>
      </c>
      <c r="F24" s="171">
        <v>16</v>
      </c>
      <c r="G24" s="171">
        <v>16</v>
      </c>
      <c r="H24" s="171"/>
    </row>
    <row r="25" spans="2:8" ht="25.8" x14ac:dyDescent="0.5">
      <c r="B25" s="259">
        <v>308</v>
      </c>
      <c r="C25" s="171">
        <v>4</v>
      </c>
      <c r="D25" s="171">
        <v>6</v>
      </c>
      <c r="E25" s="171">
        <v>7</v>
      </c>
      <c r="F25" s="171">
        <v>10</v>
      </c>
      <c r="G25" s="171">
        <v>5</v>
      </c>
      <c r="H25" s="171"/>
    </row>
    <row r="26" spans="2:8" ht="25.8" x14ac:dyDescent="0.5">
      <c r="B26" s="259"/>
      <c r="C26" s="171"/>
      <c r="D26" s="171"/>
      <c r="E26" s="171"/>
      <c r="F26" s="171"/>
      <c r="G26" s="171"/>
      <c r="H26" s="171"/>
    </row>
    <row r="27" spans="2:8" ht="23.4" x14ac:dyDescent="0.45">
      <c r="B27" s="260" t="s">
        <v>38</v>
      </c>
      <c r="C27" s="176"/>
      <c r="D27" s="176"/>
      <c r="E27" s="176"/>
      <c r="F27" s="176"/>
      <c r="G27" s="176"/>
      <c r="H27" s="176"/>
    </row>
    <row r="28" spans="2:8" ht="23.4" x14ac:dyDescent="0.45">
      <c r="B28" s="261" t="s">
        <v>39</v>
      </c>
      <c r="C28" s="207">
        <f>SUM(C21:C27)</f>
        <v>71</v>
      </c>
      <c r="D28" s="207">
        <f>SUM(D21:D27)</f>
        <v>76</v>
      </c>
      <c r="E28" s="207">
        <f>SUM(E21:E27)</f>
        <v>84</v>
      </c>
      <c r="F28" s="207">
        <f>SUM(F21:F27)</f>
        <v>88</v>
      </c>
      <c r="G28" s="207">
        <f>SUM(G21:G27)</f>
        <v>81</v>
      </c>
      <c r="H28" s="207"/>
    </row>
    <row r="29" spans="2:8" ht="23.4" x14ac:dyDescent="0.45">
      <c r="B29" s="261" t="s">
        <v>40</v>
      </c>
      <c r="C29" s="207">
        <f>C28</f>
        <v>71</v>
      </c>
      <c r="D29" s="207">
        <f>D28+C29</f>
        <v>147</v>
      </c>
      <c r="E29" s="207">
        <f>E28+D29</f>
        <v>231</v>
      </c>
      <c r="F29" s="207">
        <f>F28+E29</f>
        <v>319</v>
      </c>
      <c r="G29" s="207">
        <f>G28+F29</f>
        <v>400</v>
      </c>
      <c r="H29" s="207">
        <f>SUM(C28:G28)</f>
        <v>400</v>
      </c>
    </row>
    <row r="30" spans="2:8" ht="23.4" x14ac:dyDescent="0.45">
      <c r="B30" s="262" t="s">
        <v>41</v>
      </c>
      <c r="C30" s="120"/>
      <c r="D30" s="120"/>
      <c r="E30" s="120"/>
      <c r="F30" s="120"/>
      <c r="G30" s="120"/>
      <c r="H30" s="120"/>
    </row>
    <row r="31" spans="2:8" ht="23.4" x14ac:dyDescent="0.45">
      <c r="B31" s="262" t="s">
        <v>42</v>
      </c>
      <c r="C31" s="120"/>
      <c r="D31" s="120"/>
      <c r="E31" s="120"/>
      <c r="F31" s="120"/>
      <c r="G31" s="120"/>
      <c r="H31" s="263">
        <f>SUM(C31:G31)</f>
        <v>0</v>
      </c>
    </row>
    <row r="32" spans="2:8" x14ac:dyDescent="0.3">
      <c r="B32" s="256"/>
      <c r="G32" s="264" t="s">
        <v>43</v>
      </c>
      <c r="H32" s="258">
        <f>H29</f>
        <v>400</v>
      </c>
    </row>
    <row r="33" spans="2:8" x14ac:dyDescent="0.3">
      <c r="B33" s="256"/>
      <c r="G33" s="123" t="s">
        <v>44</v>
      </c>
      <c r="H33" s="258"/>
    </row>
    <row r="34" spans="2:8" x14ac:dyDescent="0.3">
      <c r="B34" s="265" t="s">
        <v>45</v>
      </c>
      <c r="C34" t="s">
        <v>46</v>
      </c>
      <c r="H34" s="258"/>
    </row>
    <row r="35" spans="2:8" ht="21" customHeight="1" x14ac:dyDescent="0.4">
      <c r="B35" s="283" t="s">
        <v>48</v>
      </c>
      <c r="C35" s="284" t="s">
        <v>70</v>
      </c>
      <c r="D35" s="284" t="s">
        <v>70</v>
      </c>
      <c r="E35" s="284" t="s">
        <v>70</v>
      </c>
      <c r="F35" s="284" t="s">
        <v>70</v>
      </c>
      <c r="G35" s="284" t="s">
        <v>70</v>
      </c>
      <c r="H35" s="284"/>
    </row>
    <row r="36" spans="2:8" ht="21" customHeight="1" x14ac:dyDescent="0.4">
      <c r="B36" s="283" t="s">
        <v>49</v>
      </c>
      <c r="C36" s="284" t="s">
        <v>406</v>
      </c>
      <c r="D36" s="284" t="s">
        <v>107</v>
      </c>
      <c r="E36" s="284" t="s">
        <v>83</v>
      </c>
      <c r="F36" s="284" t="s">
        <v>83</v>
      </c>
      <c r="G36" s="284" t="s">
        <v>406</v>
      </c>
      <c r="H36" s="284"/>
    </row>
    <row r="37" spans="2:8" ht="21" customHeight="1" x14ac:dyDescent="0.4">
      <c r="B37" s="283" t="s">
        <v>50</v>
      </c>
      <c r="C37" s="284" t="s">
        <v>154</v>
      </c>
      <c r="D37" s="284" t="s">
        <v>154</v>
      </c>
      <c r="E37" s="284" t="s">
        <v>81</v>
      </c>
      <c r="F37" s="284" t="s">
        <v>154</v>
      </c>
      <c r="G37" s="284" t="s">
        <v>154</v>
      </c>
      <c r="H37" s="284"/>
    </row>
    <row r="38" spans="2:8" ht="21" customHeight="1" x14ac:dyDescent="0.4">
      <c r="B38" s="283"/>
      <c r="C38" s="284"/>
      <c r="D38" s="284"/>
      <c r="E38" s="284"/>
      <c r="F38" s="284"/>
      <c r="G38" s="284"/>
      <c r="H38" s="284"/>
    </row>
    <row r="39" spans="2:8" ht="21" customHeight="1" x14ac:dyDescent="0.4">
      <c r="B39" s="283" t="s">
        <v>51</v>
      </c>
      <c r="C39" s="284" t="s">
        <v>668</v>
      </c>
      <c r="D39" s="284" t="s">
        <v>668</v>
      </c>
      <c r="E39" s="284" t="s">
        <v>668</v>
      </c>
      <c r="F39" s="284" t="s">
        <v>668</v>
      </c>
      <c r="G39" s="284" t="s">
        <v>668</v>
      </c>
      <c r="H39" s="284"/>
    </row>
    <row r="40" spans="2:8" ht="21" customHeight="1" x14ac:dyDescent="0.4">
      <c r="B40" s="283" t="s">
        <v>669</v>
      </c>
      <c r="C40" s="284" t="s">
        <v>72</v>
      </c>
      <c r="D40" s="284" t="s">
        <v>212</v>
      </c>
      <c r="E40" s="284" t="s">
        <v>72</v>
      </c>
      <c r="F40" s="284" t="s">
        <v>212</v>
      </c>
      <c r="G40" s="284" t="s">
        <v>72</v>
      </c>
      <c r="H40" s="284"/>
    </row>
    <row r="41" spans="2:8" ht="21" x14ac:dyDescent="0.4">
      <c r="B41" s="268"/>
      <c r="C41" s="64"/>
      <c r="D41" s="64"/>
      <c r="E41" s="64"/>
      <c r="F41" s="64"/>
      <c r="G41" s="64"/>
      <c r="H41" s="285"/>
    </row>
    <row r="42" spans="2:8" ht="21" customHeight="1" x14ac:dyDescent="0.3">
      <c r="B42" s="269" t="s">
        <v>54</v>
      </c>
      <c r="C42" s="41"/>
      <c r="D42" s="41"/>
      <c r="E42" s="41"/>
      <c r="F42" s="41"/>
      <c r="G42" s="41"/>
      <c r="H42" s="41"/>
    </row>
    <row r="43" spans="2:8" x14ac:dyDescent="0.3">
      <c r="B43" s="256"/>
      <c r="H43" s="258"/>
    </row>
    <row r="44" spans="2:8" x14ac:dyDescent="0.3">
      <c r="B44" s="256" t="s">
        <v>55</v>
      </c>
      <c r="C44" s="264"/>
      <c r="F44" s="264" t="s">
        <v>56</v>
      </c>
      <c r="H44" s="258"/>
    </row>
    <row r="45" spans="2:8" ht="15.6" x14ac:dyDescent="0.3">
      <c r="B45" s="270" t="s">
        <v>57</v>
      </c>
      <c r="C45" s="264"/>
      <c r="E45" t="s">
        <v>58</v>
      </c>
      <c r="F45">
        <f>H29*8</f>
        <v>3200</v>
      </c>
      <c r="G45" s="123" t="s">
        <v>59</v>
      </c>
      <c r="H45" s="258"/>
    </row>
    <row r="46" spans="2:8" ht="15.6" x14ac:dyDescent="0.3">
      <c r="B46" s="270" t="s">
        <v>60</v>
      </c>
      <c r="C46" s="264" t="s">
        <v>61</v>
      </c>
      <c r="D46" s="271">
        <f>COUNTA(C8:G8)</f>
        <v>5</v>
      </c>
      <c r="E46" t="s">
        <v>58</v>
      </c>
      <c r="F46">
        <f>D46*8</f>
        <v>40</v>
      </c>
      <c r="G46" s="123" t="s">
        <v>62</v>
      </c>
      <c r="H46" s="258"/>
    </row>
    <row r="47" spans="2:8" x14ac:dyDescent="0.3">
      <c r="B47" s="256" t="s">
        <v>63</v>
      </c>
      <c r="H47" s="258"/>
    </row>
    <row r="48" spans="2:8" x14ac:dyDescent="0.3">
      <c r="B48" s="256"/>
      <c r="C48" s="264"/>
      <c r="H48" s="258"/>
    </row>
    <row r="49" spans="2:8" x14ac:dyDescent="0.3">
      <c r="B49" s="256"/>
      <c r="C49" s="264"/>
      <c r="H49" s="258"/>
    </row>
    <row r="50" spans="2:8" x14ac:dyDescent="0.3">
      <c r="B50" s="256"/>
      <c r="C50" s="264"/>
      <c r="H50" s="258"/>
    </row>
    <row r="51" spans="2:8" ht="18" x14ac:dyDescent="0.35">
      <c r="B51" s="272" t="s">
        <v>64</v>
      </c>
      <c r="C51" s="205" t="str">
        <f>IF(C9=0," ",C9)</f>
        <v xml:space="preserve"> </v>
      </c>
      <c r="D51" s="205"/>
      <c r="E51" s="205"/>
      <c r="F51" s="205"/>
      <c r="G51" s="205"/>
      <c r="H51" s="258"/>
    </row>
    <row r="52" spans="2:8" ht="15.6" x14ac:dyDescent="0.3">
      <c r="B52" s="270" t="s">
        <v>65</v>
      </c>
      <c r="C52" s="41"/>
      <c r="D52" s="41"/>
      <c r="E52" s="41"/>
      <c r="F52" s="41"/>
      <c r="G52" s="41"/>
      <c r="H52" s="242"/>
    </row>
    <row r="53" spans="2:8" x14ac:dyDescent="0.3">
      <c r="B53" s="273" t="s">
        <v>46</v>
      </c>
      <c r="H53" s="274"/>
    </row>
    <row r="54" spans="2:8" x14ac:dyDescent="0.3">
      <c r="B54" s="256"/>
      <c r="H54" s="274"/>
    </row>
    <row r="55" spans="2:8" x14ac:dyDescent="0.3">
      <c r="B55" s="275" t="s">
        <v>67</v>
      </c>
      <c r="H55" s="274"/>
    </row>
    <row r="56" spans="2:8" x14ac:dyDescent="0.3">
      <c r="B56" s="276"/>
      <c r="C56" s="277"/>
      <c r="H56" s="258"/>
    </row>
    <row r="57" spans="2:8" x14ac:dyDescent="0.3">
      <c r="B57" s="256"/>
      <c r="H57" s="258"/>
    </row>
    <row r="58" spans="2:8" ht="15.6" x14ac:dyDescent="0.3">
      <c r="B58" s="270" t="s">
        <v>68</v>
      </c>
      <c r="C58" s="199"/>
      <c r="D58" s="199"/>
      <c r="E58" s="199"/>
      <c r="F58" s="199"/>
      <c r="G58" s="199"/>
      <c r="H58" s="242"/>
    </row>
    <row r="59" spans="2:8" x14ac:dyDescent="0.3">
      <c r="B59" s="256"/>
      <c r="C59" s="199"/>
      <c r="D59" s="199"/>
      <c r="E59" s="199"/>
      <c r="F59" s="199"/>
      <c r="G59" s="199"/>
      <c r="H59" s="242"/>
    </row>
    <row r="60" spans="2:8" x14ac:dyDescent="0.3">
      <c r="B60" s="256"/>
      <c r="C60" s="278"/>
      <c r="D60" s="278"/>
      <c r="E60" s="278"/>
      <c r="F60" s="278"/>
      <c r="G60" s="278"/>
      <c r="H60" s="274"/>
    </row>
    <row r="61" spans="2:8" x14ac:dyDescent="0.3">
      <c r="B61" s="256"/>
      <c r="C61" s="278"/>
      <c r="D61" s="278"/>
      <c r="E61" s="278"/>
      <c r="F61" s="278"/>
      <c r="G61" s="278"/>
      <c r="H61" s="274"/>
    </row>
    <row r="62" spans="2:8" x14ac:dyDescent="0.3">
      <c r="B62" s="256"/>
      <c r="C62" s="278"/>
      <c r="D62" s="278"/>
      <c r="E62" s="278"/>
      <c r="F62" s="278"/>
      <c r="G62" s="278"/>
      <c r="H62" s="274"/>
    </row>
    <row r="63" spans="2:8" x14ac:dyDescent="0.3">
      <c r="B63" s="256"/>
      <c r="C63" s="278"/>
      <c r="D63" s="278"/>
      <c r="E63" s="278"/>
      <c r="F63" s="278"/>
      <c r="G63" s="278"/>
      <c r="H63" s="274"/>
    </row>
    <row r="64" spans="2:8" x14ac:dyDescent="0.3">
      <c r="B64" s="279"/>
      <c r="C64" s="199"/>
      <c r="D64" s="199"/>
      <c r="E64" s="199"/>
      <c r="F64" s="199"/>
      <c r="G64" s="199"/>
      <c r="H64" s="242"/>
    </row>
  </sheetData>
  <mergeCells count="2">
    <mergeCell ref="B1:H1"/>
    <mergeCell ref="E2:F2"/>
  </mergeCells>
  <pageMargins left="0.7" right="0.7" top="0.75" bottom="0.75" header="0.51180555555555496" footer="0.51180555555555496"/>
  <pageSetup scale="49" firstPageNumber="0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54"/>
  <sheetViews>
    <sheetView workbookViewId="0">
      <selection activeCell="C6" sqref="C6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72"/>
      <c r="F2" s="372"/>
      <c r="G2" s="64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">
      <c r="B4" s="73"/>
      <c r="C4" s="74"/>
      <c r="D4" s="75"/>
      <c r="E4" s="146"/>
      <c r="F4" s="76"/>
      <c r="G4" s="147"/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 t="str">
        <f>IF(C7=0," ",TIMEVALUE(LEFT(C7,2)&amp;":"&amp;MID(C7,3,2)&amp;":"&amp;RIGHT(C7,2)))</f>
        <v xml:space="preserve"> </v>
      </c>
      <c r="D6" s="84" t="str">
        <f>IF(D7=0," ",TIMEVALUE(LEFT(D7,2)&amp;":"&amp;MID(D7,3,2)&amp;":"&amp;RIGHT(D7,2)))</f>
        <v xml:space="preserve"> </v>
      </c>
      <c r="E6" s="84" t="str">
        <f>IF(E7=0," ",TIMEVALUE(LEFT(E7,2)&amp;":"&amp;MID(E7,3,2)&amp;":"&amp;RIGHT(E7,2)))</f>
        <v xml:space="preserve"> </v>
      </c>
      <c r="F6" s="84" t="str">
        <f>IF(F7=0," ",TIMEVALUE(LEFT(F7,2)&amp;":"&amp;MID(F7,3,2)&amp;":"&amp;RIGHT(F7,2)))</f>
        <v xml:space="preserve"> </v>
      </c>
      <c r="G6" s="84" t="str">
        <f>IF(G7=0," ",TIMEVALUE(LEFT(G7,2)&amp;":"&amp;MID(G7,3,2)&amp;":"&amp;RIGHT(G7,2)))</f>
        <v xml:space="preserve"> </v>
      </c>
      <c r="H6" s="85"/>
      <c r="I6" s="82"/>
    </row>
    <row r="7" spans="1:9" ht="21.6" customHeight="1" x14ac:dyDescent="0.5">
      <c r="B7" s="86" t="s">
        <v>23</v>
      </c>
      <c r="C7" s="87"/>
      <c r="D7" s="87"/>
      <c r="E7" s="87"/>
      <c r="F7" s="87"/>
      <c r="G7" s="87"/>
      <c r="H7" s="88"/>
    </row>
    <row r="8" spans="1:9" ht="21.6" customHeight="1" x14ac:dyDescent="0.5">
      <c r="B8" s="89" t="s">
        <v>24</v>
      </c>
      <c r="C8" s="90"/>
      <c r="D8" s="90"/>
      <c r="E8" s="90"/>
      <c r="F8" s="90"/>
      <c r="G8" s="90"/>
      <c r="H8" s="88"/>
    </row>
    <row r="9" spans="1:9" ht="21.6" customHeight="1" x14ac:dyDescent="0.45">
      <c r="B9" s="91"/>
      <c r="C9" s="92"/>
      <c r="D9" s="92"/>
      <c r="E9" s="92"/>
      <c r="F9" s="92"/>
      <c r="G9" s="92"/>
      <c r="H9" s="93"/>
    </row>
    <row r="10" spans="1:9" ht="30" customHeight="1" x14ac:dyDescent="0.5">
      <c r="B10" s="94" t="s">
        <v>25</v>
      </c>
      <c r="C10" s="87"/>
      <c r="D10" s="87"/>
      <c r="E10" s="87"/>
      <c r="F10" s="87"/>
      <c r="G10" s="87"/>
      <c r="H10" s="95"/>
    </row>
    <row r="11" spans="1:9" ht="21.6" customHeight="1" x14ac:dyDescent="0.45">
      <c r="B11" s="96" t="s">
        <v>26</v>
      </c>
      <c r="C11" s="97"/>
      <c r="D11" s="97"/>
      <c r="E11" s="97"/>
      <c r="F11" s="97"/>
      <c r="G11" s="97"/>
      <c r="H11" s="95"/>
    </row>
    <row r="12" spans="1:9" ht="30" customHeight="1" x14ac:dyDescent="0.5">
      <c r="B12" s="94" t="s">
        <v>27</v>
      </c>
      <c r="C12" s="87"/>
      <c r="D12" s="87"/>
      <c r="E12" s="87"/>
      <c r="F12" s="87"/>
      <c r="G12" s="87"/>
      <c r="H12" s="95" t="s">
        <v>28</v>
      </c>
    </row>
    <row r="13" spans="1:9" ht="30" customHeight="1" x14ac:dyDescent="0.5">
      <c r="B13" s="94" t="s">
        <v>29</v>
      </c>
      <c r="C13" s="87"/>
      <c r="D13" s="87"/>
      <c r="E13" s="87"/>
      <c r="F13" s="87"/>
      <c r="G13" s="87"/>
      <c r="H13" s="95"/>
    </row>
    <row r="14" spans="1:9" ht="30" customHeight="1" x14ac:dyDescent="0.5">
      <c r="B14" s="94" t="s">
        <v>30</v>
      </c>
      <c r="C14" s="87"/>
      <c r="D14" s="87"/>
      <c r="E14" s="87"/>
      <c r="F14" s="87"/>
      <c r="G14" s="87"/>
      <c r="H14" s="95"/>
    </row>
    <row r="15" spans="1:9" ht="30" customHeight="1" x14ac:dyDescent="0.5">
      <c r="B15" s="94" t="s">
        <v>31</v>
      </c>
      <c r="C15" s="87"/>
      <c r="D15" s="87"/>
      <c r="E15" s="87"/>
      <c r="F15" s="87"/>
      <c r="G15" s="87"/>
      <c r="H15" s="95"/>
    </row>
    <row r="16" spans="1:9" ht="21.6" customHeight="1" x14ac:dyDescent="0.45">
      <c r="B16" s="96" t="s">
        <v>26</v>
      </c>
      <c r="C16" s="97"/>
      <c r="D16" s="97"/>
      <c r="E16" s="97"/>
      <c r="F16" s="97"/>
      <c r="G16" s="97"/>
      <c r="H16" s="95"/>
    </row>
    <row r="17" spans="2:9" ht="30" customHeight="1" x14ac:dyDescent="0.5">
      <c r="B17" s="94" t="s">
        <v>32</v>
      </c>
      <c r="C17" s="87"/>
      <c r="D17" s="87"/>
      <c r="E17" s="98"/>
      <c r="F17" s="98"/>
      <c r="G17" s="99"/>
      <c r="H17" s="100"/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/>
      <c r="D20" s="109"/>
      <c r="E20" s="109"/>
      <c r="F20" s="109"/>
      <c r="G20" s="109"/>
      <c r="H20" s="100"/>
    </row>
    <row r="21" spans="2:9" ht="30" customHeight="1" x14ac:dyDescent="0.5">
      <c r="B21" s="108">
        <v>101</v>
      </c>
      <c r="C21" s="90"/>
      <c r="D21" s="109"/>
      <c r="E21" s="109"/>
      <c r="F21" s="109"/>
      <c r="G21" s="109"/>
      <c r="H21" s="100"/>
    </row>
    <row r="22" spans="2:9" ht="30" customHeight="1" x14ac:dyDescent="0.5">
      <c r="B22" s="108">
        <v>200</v>
      </c>
      <c r="C22" s="90"/>
      <c r="D22" s="109"/>
      <c r="E22" s="109"/>
      <c r="F22" s="109"/>
      <c r="G22" s="110"/>
      <c r="H22" s="100"/>
    </row>
    <row r="23" spans="2:9" ht="30" customHeight="1" x14ac:dyDescent="0.5">
      <c r="B23" s="108">
        <v>201</v>
      </c>
      <c r="C23" s="90"/>
      <c r="D23" s="109"/>
      <c r="E23" s="109"/>
      <c r="F23" s="109"/>
      <c r="G23" s="110"/>
      <c r="H23" s="100"/>
    </row>
    <row r="24" spans="2:9" ht="30" customHeight="1" x14ac:dyDescent="0.5">
      <c r="B24" s="108">
        <v>308</v>
      </c>
      <c r="C24" s="90"/>
      <c r="D24" s="109"/>
      <c r="E24" s="109"/>
      <c r="F24" s="109"/>
      <c r="G24" s="110"/>
      <c r="H24" s="100"/>
    </row>
    <row r="25" spans="2:9" ht="30" customHeight="1" x14ac:dyDescent="0.5">
      <c r="B25" s="111" t="s">
        <v>37</v>
      </c>
      <c r="C25" s="90"/>
      <c r="D25" s="109"/>
      <c r="E25" s="109"/>
      <c r="F25" s="109"/>
      <c r="G25" s="110"/>
      <c r="H25" s="100"/>
    </row>
    <row r="26" spans="2:9" ht="30" customHeight="1" x14ac:dyDescent="0.5">
      <c r="B26" s="112" t="s">
        <v>38</v>
      </c>
      <c r="C26" s="113"/>
      <c r="D26" s="114"/>
      <c r="E26" s="114"/>
      <c r="F26" s="114"/>
      <c r="G26" s="115"/>
      <c r="H26" s="100"/>
    </row>
    <row r="27" spans="2:9" ht="21.6" customHeight="1" x14ac:dyDescent="0.45">
      <c r="B27" s="116" t="s">
        <v>39</v>
      </c>
      <c r="C27" s="117">
        <f>SUM(C20:C26)</f>
        <v>0</v>
      </c>
      <c r="D27" s="117">
        <f>SUM(D20:D26)</f>
        <v>0</v>
      </c>
      <c r="E27" s="117">
        <f>SUM(E20:E26)</f>
        <v>0</v>
      </c>
      <c r="F27" s="117">
        <f>SUM(F20:F26)</f>
        <v>0</v>
      </c>
      <c r="G27" s="118">
        <f>SUM(G20:G26)</f>
        <v>0</v>
      </c>
      <c r="H27" s="100"/>
    </row>
    <row r="28" spans="2:9" ht="21.6" customHeight="1" x14ac:dyDescent="0.45">
      <c r="B28" s="116" t="s">
        <v>40</v>
      </c>
      <c r="C28" s="117">
        <f>C27</f>
        <v>0</v>
      </c>
      <c r="D28" s="117">
        <f>D27+C28</f>
        <v>0</v>
      </c>
      <c r="E28" s="117">
        <f>E27+D28</f>
        <v>0</v>
      </c>
      <c r="F28" s="117">
        <f>F27+E28</f>
        <v>0</v>
      </c>
      <c r="G28" s="118">
        <f>G27+F28</f>
        <v>0</v>
      </c>
      <c r="H28" s="100"/>
    </row>
    <row r="29" spans="2:9" ht="21.6" customHeight="1" x14ac:dyDescent="0.4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x14ac:dyDescent="0.4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x14ac:dyDescent="0.3">
      <c r="B33" s="124" t="s">
        <v>45</v>
      </c>
      <c r="C33" t="s">
        <v>46</v>
      </c>
      <c r="D33" t="s">
        <v>47</v>
      </c>
      <c r="H33" s="100"/>
    </row>
    <row r="34" spans="2:8" ht="19.8" x14ac:dyDescent="0.4">
      <c r="B34" s="125" t="s">
        <v>48</v>
      </c>
      <c r="C34" s="126"/>
      <c r="D34" s="126"/>
      <c r="E34" s="126"/>
      <c r="F34" s="126"/>
      <c r="G34" s="126"/>
      <c r="H34" s="127"/>
    </row>
    <row r="35" spans="2:8" ht="19.8" x14ac:dyDescent="0.4">
      <c r="B35" s="125" t="s">
        <v>49</v>
      </c>
      <c r="C35" s="126"/>
      <c r="D35" s="126"/>
      <c r="E35" s="126"/>
      <c r="F35" s="126"/>
      <c r="G35" s="126"/>
      <c r="H35" s="127"/>
    </row>
    <row r="36" spans="2:8" ht="19.8" x14ac:dyDescent="0.4">
      <c r="B36" s="125" t="s">
        <v>50</v>
      </c>
      <c r="C36" s="126"/>
      <c r="D36" s="126"/>
      <c r="E36" s="126"/>
      <c r="F36" s="126"/>
      <c r="G36" s="126"/>
      <c r="H36" s="127"/>
    </row>
    <row r="37" spans="2:8" ht="19.8" x14ac:dyDescent="0.4">
      <c r="B37" s="125"/>
      <c r="C37" s="126"/>
      <c r="D37" s="126"/>
      <c r="E37" s="126"/>
      <c r="F37" s="126"/>
      <c r="G37" s="128"/>
      <c r="H37" s="127"/>
    </row>
    <row r="38" spans="2:8" ht="19.8" x14ac:dyDescent="0.4">
      <c r="B38" s="125" t="s">
        <v>51</v>
      </c>
      <c r="C38" s="126"/>
      <c r="D38" s="126"/>
      <c r="E38" s="126"/>
      <c r="F38" s="126"/>
      <c r="G38" s="126"/>
      <c r="H38" s="127"/>
    </row>
    <row r="39" spans="2:8" ht="19.8" x14ac:dyDescent="0.4">
      <c r="B39" s="125" t="s">
        <v>52</v>
      </c>
      <c r="C39" s="126"/>
      <c r="D39" s="126"/>
      <c r="E39" s="126"/>
      <c r="F39" s="126"/>
      <c r="G39" s="126"/>
      <c r="H39" s="127"/>
    </row>
    <row r="40" spans="2:8" ht="19.8" x14ac:dyDescent="0.4">
      <c r="B40" s="125" t="s">
        <v>53</v>
      </c>
      <c r="C40" s="126"/>
      <c r="D40" s="126"/>
      <c r="E40" s="126"/>
      <c r="F40" s="126"/>
      <c r="G40" s="126"/>
      <c r="H40" s="127"/>
    </row>
    <row r="41" spans="2:8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x14ac:dyDescent="0.3">
      <c r="B42" s="122"/>
      <c r="C42" s="106"/>
      <c r="D42" s="106"/>
      <c r="E42" s="106"/>
      <c r="F42" s="106"/>
      <c r="G42" s="106"/>
      <c r="H42" s="127"/>
    </row>
    <row r="43" spans="2:8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15.6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8" ht="15.6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x14ac:dyDescent="0.3">
      <c r="B47" s="122"/>
      <c r="C47" s="130"/>
      <c r="D47" s="106"/>
      <c r="E47" s="106"/>
      <c r="F47" s="106"/>
      <c r="G47" s="106"/>
      <c r="H47" s="127"/>
    </row>
    <row r="48" spans="2:8" ht="18" x14ac:dyDescent="0.35">
      <c r="B48" s="134" t="s">
        <v>64</v>
      </c>
      <c r="C48" s="135"/>
      <c r="D48" s="135"/>
      <c r="E48" s="135"/>
      <c r="F48" s="135"/>
      <c r="G48" s="135"/>
      <c r="H48" s="127"/>
    </row>
    <row r="49" spans="2:8" ht="15.6" x14ac:dyDescent="0.3">
      <c r="B49" s="136" t="s">
        <v>65</v>
      </c>
      <c r="C49" s="137"/>
      <c r="D49" s="137"/>
      <c r="E49" s="137"/>
      <c r="F49" s="137"/>
      <c r="G49" s="138"/>
      <c r="H49" s="127"/>
    </row>
    <row r="50" spans="2:8" ht="15.6" x14ac:dyDescent="0.3">
      <c r="B50" s="136" t="s">
        <v>66</v>
      </c>
      <c r="C50" s="139"/>
      <c r="D50" s="139"/>
      <c r="E50" s="139"/>
      <c r="F50" s="139"/>
      <c r="G50" s="140"/>
      <c r="H50" s="127"/>
    </row>
    <row r="51" spans="2:8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x14ac:dyDescent="0.3">
      <c r="B53" s="122"/>
      <c r="C53" s="106"/>
      <c r="D53" s="106"/>
      <c r="E53" s="106"/>
      <c r="F53" s="106"/>
      <c r="G53" s="106"/>
      <c r="H53" s="127"/>
    </row>
    <row r="54" spans="2:8" x14ac:dyDescent="0.3">
      <c r="B54" s="143"/>
      <c r="C54" s="144"/>
      <c r="D54" s="144"/>
      <c r="E54" s="144"/>
      <c r="F54" s="144"/>
      <c r="G54" s="144"/>
      <c r="H54" s="145"/>
    </row>
  </sheetData>
  <sheetProtection sheet="1" objects="1" scenarios="1"/>
  <mergeCells count="2">
    <mergeCell ref="B1:H1"/>
    <mergeCell ref="E2:F2"/>
  </mergeCells>
  <dataValidations count="6">
    <dataValidation type="list" operator="equal" allowBlank="1" showErrorMessage="1" sqref="C39:G40" xr:uid="{00000000-0002-0000-2A00-000000000000}">
      <formula1>"Dennis Winchell,Harold Boettcher,Rob Grau,Joe Mills,John Morck,Brandt Wilkus,Chris Tilley,Charles Stirewalt,Victor Varney,Nick Conner,Richard Gray,John Tredway,Donald Marshall"</formula1>
      <formula2>0</formula2>
    </dataValidation>
    <dataValidation type="list" operator="equal" allowBlank="1" showErrorMessage="1" sqref="C38:G38" xr:uid="{00000000-0002-0000-2A00-000001000000}">
      <formula1>"Chris R Boli,Jay Horn"</formula1>
      <formula2>0</formula2>
    </dataValidation>
    <dataValidation type="list" operator="equal" allowBlank="1" showErrorMessage="1" sqref="C34:G34" xr:uid="{00000000-0002-0000-2A00-000002000000}">
      <formula1>"Ted Dunn,Richard Gray,Billy Rueckert"</formula1>
      <formula2>0</formula2>
    </dataValidation>
    <dataValidation type="list" operator="equal" allowBlank="1" showErrorMessage="1" sqref="C35:G35" xr:uid="{00000000-0002-0000-2A00-000003000000}">
      <formula1>"Harold Boettcher,Gene Ezzell,Rob Grau,Roger Koss,Gray Lackey,Michael S MacLean,Joe Mills,John F Morck,Ray Albers"</formula1>
      <formula2>0</formula2>
    </dataValidation>
    <dataValidation type="list" operator="equal" allowBlank="1" showErrorMessage="1" sqref="C36:G36" xr:uid="{00000000-0002-0000-2A00-000004000000}">
      <formula1>"Donald Marshall,Charles Stirewalt,Chris Tilley,John Tredway,Victor Varney"</formula1>
      <formula2>0</formula2>
    </dataValidation>
    <dataValidation type="list" operator="equal" allowBlank="1" showErrorMessage="1" sqref="C8:G8" xr:uid="{00000000-0002-0000-2A00-000005000000}">
      <formula1>"17,,399,671,1681,1640"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MJ217"/>
  <sheetViews>
    <sheetView topLeftCell="P203" workbookViewId="0">
      <selection activeCell="T200" sqref="T200"/>
    </sheetView>
  </sheetViews>
  <sheetFormatPr defaultRowHeight="14.4" x14ac:dyDescent="0.3"/>
  <cols>
    <col min="1" max="1" width="11.6640625" customWidth="1"/>
    <col min="2" max="2" width="5.44140625" customWidth="1"/>
    <col min="3" max="1025" width="11.6640625" customWidth="1"/>
  </cols>
  <sheetData>
    <row r="1" spans="1:1024" ht="18" x14ac:dyDescent="0.35">
      <c r="U1" s="211"/>
    </row>
    <row r="2" spans="1:1024" ht="18" x14ac:dyDescent="0.35">
      <c r="U2" s="211"/>
    </row>
    <row r="3" spans="1:1024" ht="18" x14ac:dyDescent="0.35">
      <c r="S3" s="212" t="s">
        <v>243</v>
      </c>
      <c r="T3" s="212" t="s">
        <v>244</v>
      </c>
      <c r="U3" s="211" t="str">
        <f t="shared" ref="U3:U13" si="0">T3&amp;" "&amp;S3</f>
        <v>Ray Albers</v>
      </c>
    </row>
    <row r="4" spans="1:1024" ht="18" x14ac:dyDescent="0.35">
      <c r="S4" s="212" t="s">
        <v>246</v>
      </c>
      <c r="T4" s="212" t="s">
        <v>247</v>
      </c>
      <c r="U4" s="211" t="str">
        <f t="shared" si="0"/>
        <v>Tommy Arthur</v>
      </c>
    </row>
    <row r="5" spans="1:1024" s="287" customFormat="1" ht="18" x14ac:dyDescent="0.35">
      <c r="A5" s="286" t="s">
        <v>245</v>
      </c>
      <c r="C5" s="288" t="s">
        <v>304</v>
      </c>
      <c r="E5" s="288" t="s">
        <v>305</v>
      </c>
      <c r="G5" s="288" t="s">
        <v>50</v>
      </c>
      <c r="I5" s="288" t="s">
        <v>306</v>
      </c>
      <c r="K5" s="288" t="s">
        <v>307</v>
      </c>
      <c r="S5" s="289" t="s">
        <v>248</v>
      </c>
      <c r="T5" s="289" t="s">
        <v>249</v>
      </c>
      <c r="U5" s="290" t="str">
        <f t="shared" si="0"/>
        <v>Mary J Barham</v>
      </c>
      <c r="AMJ5" s="291"/>
    </row>
    <row r="6" spans="1:1024" ht="18" x14ac:dyDescent="0.35">
      <c r="A6" s="256">
        <v>699</v>
      </c>
      <c r="B6" s="82"/>
      <c r="C6" t="s">
        <v>212</v>
      </c>
      <c r="D6" s="213"/>
      <c r="F6" s="82"/>
      <c r="G6" t="s">
        <v>142</v>
      </c>
      <c r="H6" s="82"/>
      <c r="I6" t="s">
        <v>70</v>
      </c>
      <c r="J6" s="82"/>
      <c r="L6" s="82"/>
      <c r="M6" s="82"/>
      <c r="N6" s="82"/>
      <c r="O6" s="82"/>
      <c r="P6" s="82"/>
      <c r="Q6" s="82"/>
      <c r="R6" s="82"/>
      <c r="S6" s="212" t="s">
        <v>251</v>
      </c>
      <c r="T6" s="212" t="s">
        <v>252</v>
      </c>
      <c r="U6" s="211" t="str">
        <f t="shared" si="0"/>
        <v>Sue Barth</v>
      </c>
      <c r="V6" s="82"/>
      <c r="W6" s="82"/>
      <c r="X6" s="82"/>
      <c r="Y6" s="82"/>
      <c r="AMJ6" s="258"/>
    </row>
    <row r="7" spans="1:1024" ht="18" x14ac:dyDescent="0.35">
      <c r="A7" s="292" t="s">
        <v>250</v>
      </c>
      <c r="C7" t="s">
        <v>71</v>
      </c>
      <c r="E7" t="s">
        <v>73</v>
      </c>
      <c r="G7" t="s">
        <v>81</v>
      </c>
      <c r="I7" t="s">
        <v>74</v>
      </c>
      <c r="K7" t="s">
        <v>71</v>
      </c>
      <c r="S7" s="212" t="s">
        <v>254</v>
      </c>
      <c r="T7" s="212" t="s">
        <v>255</v>
      </c>
      <c r="U7" s="211" t="str">
        <f t="shared" si="0"/>
        <v>Paul Barth (71)</v>
      </c>
      <c r="AMJ7" s="258"/>
    </row>
    <row r="8" spans="1:1024" ht="18" x14ac:dyDescent="0.35">
      <c r="A8" s="256">
        <v>1686</v>
      </c>
      <c r="C8" t="s">
        <v>83</v>
      </c>
      <c r="E8" t="s">
        <v>108</v>
      </c>
      <c r="G8" t="s">
        <v>72</v>
      </c>
      <c r="I8" t="s">
        <v>317</v>
      </c>
      <c r="K8" t="s">
        <v>106</v>
      </c>
      <c r="S8" s="212" t="s">
        <v>256</v>
      </c>
      <c r="T8" s="212" t="s">
        <v>257</v>
      </c>
      <c r="U8" s="211" t="str">
        <f t="shared" si="0"/>
        <v>Paul J Baschon</v>
      </c>
      <c r="AMJ8" s="258"/>
    </row>
    <row r="9" spans="1:1024" ht="18" x14ac:dyDescent="0.35">
      <c r="A9" s="256">
        <v>1640</v>
      </c>
      <c r="C9" t="s">
        <v>107</v>
      </c>
      <c r="E9" s="126" t="s">
        <v>786</v>
      </c>
      <c r="G9" t="s">
        <v>154</v>
      </c>
      <c r="K9" t="s">
        <v>83</v>
      </c>
      <c r="S9" s="212" t="s">
        <v>256</v>
      </c>
      <c r="T9" s="212" t="s">
        <v>258</v>
      </c>
      <c r="U9" s="211" t="str">
        <f t="shared" si="0"/>
        <v>Sharon Baschon</v>
      </c>
      <c r="AMJ9" s="258"/>
    </row>
    <row r="10" spans="1:1024" ht="18" x14ac:dyDescent="0.35">
      <c r="A10" s="256"/>
      <c r="C10" t="s">
        <v>174</v>
      </c>
      <c r="G10" t="s">
        <v>153</v>
      </c>
      <c r="K10" t="s">
        <v>144</v>
      </c>
      <c r="S10" s="212" t="s">
        <v>256</v>
      </c>
      <c r="T10" s="212" t="s">
        <v>261</v>
      </c>
      <c r="U10" s="211" t="str">
        <f t="shared" si="0"/>
        <v>Sara Baschon</v>
      </c>
      <c r="AMJ10" s="258"/>
    </row>
    <row r="11" spans="1:1024" ht="18" x14ac:dyDescent="0.35">
      <c r="A11" s="256"/>
      <c r="C11" t="s">
        <v>325</v>
      </c>
      <c r="K11" t="s">
        <v>326</v>
      </c>
      <c r="S11" s="214" t="s">
        <v>262</v>
      </c>
      <c r="T11" s="214" t="s">
        <v>263</v>
      </c>
      <c r="U11" s="211" t="str">
        <f t="shared" si="0"/>
        <v>Judy Bass*</v>
      </c>
      <c r="AMJ11" s="258"/>
    </row>
    <row r="12" spans="1:1024" ht="18" x14ac:dyDescent="0.35">
      <c r="A12" s="256"/>
      <c r="C12" t="s">
        <v>72</v>
      </c>
      <c r="K12" t="s">
        <v>331</v>
      </c>
      <c r="S12" s="212" t="s">
        <v>267</v>
      </c>
      <c r="T12" s="212" t="s">
        <v>268</v>
      </c>
      <c r="U12" s="211" t="str">
        <f t="shared" si="0"/>
        <v>Scott Becker</v>
      </c>
      <c r="AMJ12" s="258"/>
    </row>
    <row r="13" spans="1:1024" ht="18" x14ac:dyDescent="0.35">
      <c r="A13" s="256">
        <v>17</v>
      </c>
      <c r="C13" t="s">
        <v>81</v>
      </c>
      <c r="K13" t="s">
        <v>107</v>
      </c>
      <c r="S13" s="212" t="s">
        <v>272</v>
      </c>
      <c r="T13" s="212" t="s">
        <v>273</v>
      </c>
      <c r="U13" s="211" t="str">
        <f t="shared" si="0"/>
        <v>John Betz</v>
      </c>
      <c r="AMJ13" s="258"/>
    </row>
    <row r="14" spans="1:1024" ht="18" x14ac:dyDescent="0.35">
      <c r="A14" s="256"/>
      <c r="C14" t="s">
        <v>153</v>
      </c>
      <c r="K14" t="s">
        <v>141</v>
      </c>
      <c r="S14" s="212" t="s">
        <v>272</v>
      </c>
      <c r="T14" s="212" t="s">
        <v>276</v>
      </c>
      <c r="U14" s="211">
        <v>47</v>
      </c>
      <c r="AMJ14" s="258"/>
    </row>
    <row r="15" spans="1:1024" ht="18" x14ac:dyDescent="0.35">
      <c r="A15" s="256"/>
      <c r="C15" t="s">
        <v>340</v>
      </c>
      <c r="K15" t="s">
        <v>341</v>
      </c>
      <c r="S15" s="212" t="s">
        <v>279</v>
      </c>
      <c r="T15" s="212" t="s">
        <v>280</v>
      </c>
      <c r="U15" s="211" t="str">
        <f t="shared" ref="U15:U78" si="1">T15&amp;" "&amp;S15</f>
        <v>Dennis Blazier</v>
      </c>
      <c r="AMJ15" s="258"/>
    </row>
    <row r="16" spans="1:1024" ht="18" x14ac:dyDescent="0.35">
      <c r="A16" s="256"/>
      <c r="C16" t="s">
        <v>785</v>
      </c>
      <c r="S16" s="214" t="s">
        <v>281</v>
      </c>
      <c r="T16" s="214" t="s">
        <v>282</v>
      </c>
      <c r="U16" s="211" t="str">
        <f t="shared" si="1"/>
        <v>Richard Bock</v>
      </c>
      <c r="AMJ16" s="258"/>
    </row>
    <row r="17" spans="1:1024" ht="18" x14ac:dyDescent="0.35">
      <c r="A17" s="256"/>
      <c r="C17" t="s">
        <v>154</v>
      </c>
      <c r="S17" s="212" t="s">
        <v>287</v>
      </c>
      <c r="T17" s="212" t="s">
        <v>288</v>
      </c>
      <c r="U17" s="211" t="str">
        <f t="shared" si="1"/>
        <v>Harold Boettcher</v>
      </c>
      <c r="AMJ17" s="258"/>
    </row>
    <row r="18" spans="1:1024" ht="18" x14ac:dyDescent="0.35">
      <c r="A18" s="256"/>
      <c r="C18" t="s">
        <v>142</v>
      </c>
      <c r="S18" s="214" t="s">
        <v>289</v>
      </c>
      <c r="T18" s="214" t="s">
        <v>290</v>
      </c>
      <c r="U18" s="211" t="str">
        <f t="shared" si="1"/>
        <v>Alex Bogaski</v>
      </c>
      <c r="AMJ18" s="258"/>
    </row>
    <row r="19" spans="1:1024" ht="18" x14ac:dyDescent="0.35">
      <c r="A19" s="256"/>
      <c r="C19" t="s">
        <v>144</v>
      </c>
      <c r="S19" s="212" t="s">
        <v>291</v>
      </c>
      <c r="T19" s="212" t="s">
        <v>273</v>
      </c>
      <c r="U19" s="211" t="str">
        <f t="shared" si="1"/>
        <v>John Bohon</v>
      </c>
      <c r="AMJ19" s="258"/>
    </row>
    <row r="20" spans="1:1024" s="199" customFormat="1" ht="18" x14ac:dyDescent="0.35">
      <c r="A20" s="279"/>
      <c r="I20" s="199" t="str">
        <f>H20&amp;" "&amp;G20</f>
        <v xml:space="preserve"> </v>
      </c>
      <c r="S20" s="293" t="s">
        <v>292</v>
      </c>
      <c r="T20" s="293" t="s">
        <v>293</v>
      </c>
      <c r="U20" s="294" t="str">
        <f t="shared" si="1"/>
        <v>Chris R Boli</v>
      </c>
      <c r="AMJ20" s="242"/>
    </row>
    <row r="21" spans="1:1024" ht="18" x14ac:dyDescent="0.35">
      <c r="I21" t="str">
        <f>H21&amp;" "&amp;G21</f>
        <v xml:space="preserve"> </v>
      </c>
      <c r="S21" s="212" t="s">
        <v>294</v>
      </c>
      <c r="T21" s="212" t="s">
        <v>295</v>
      </c>
      <c r="U21" s="211" t="str">
        <f t="shared" si="1"/>
        <v>David Brook</v>
      </c>
    </row>
    <row r="22" spans="1:1024" ht="18" x14ac:dyDescent="0.35">
      <c r="I22" t="str">
        <f>H22&amp;" "&amp;G22</f>
        <v xml:space="preserve"> </v>
      </c>
      <c r="S22" s="214" t="s">
        <v>296</v>
      </c>
      <c r="T22" s="214" t="s">
        <v>297</v>
      </c>
      <c r="U22" s="211" t="str">
        <f t="shared" si="1"/>
        <v>Chris Brownfield</v>
      </c>
    </row>
    <row r="23" spans="1:1024" ht="18" x14ac:dyDescent="0.35">
      <c r="S23" s="212" t="s">
        <v>296</v>
      </c>
      <c r="T23" s="212" t="s">
        <v>298</v>
      </c>
      <c r="U23" s="211" t="str">
        <f t="shared" si="1"/>
        <v>Anderson (8) Brownfield</v>
      </c>
    </row>
    <row r="24" spans="1:1024" ht="18" x14ac:dyDescent="0.35">
      <c r="S24" s="212" t="s">
        <v>299</v>
      </c>
      <c r="T24" s="212" t="s">
        <v>300</v>
      </c>
      <c r="U24" s="211" t="str">
        <f t="shared" si="1"/>
        <v>Carl David Campbell</v>
      </c>
    </row>
    <row r="25" spans="1:1024" ht="18" x14ac:dyDescent="0.35">
      <c r="S25" s="212" t="s">
        <v>299</v>
      </c>
      <c r="T25" s="212" t="s">
        <v>301</v>
      </c>
      <c r="U25" s="211" t="str">
        <f t="shared" si="1"/>
        <v>Catina Campbell</v>
      </c>
    </row>
    <row r="26" spans="1:1024" ht="18" x14ac:dyDescent="0.35">
      <c r="S26" s="212" t="s">
        <v>302</v>
      </c>
      <c r="T26" s="212" t="s">
        <v>303</v>
      </c>
      <c r="U26" s="211" t="str">
        <f t="shared" si="1"/>
        <v>Sal Camporeale</v>
      </c>
    </row>
    <row r="27" spans="1:1024" ht="18" x14ac:dyDescent="0.35"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 t="s">
        <v>308</v>
      </c>
      <c r="S27" s="212" t="s">
        <v>309</v>
      </c>
      <c r="T27" s="212" t="s">
        <v>310</v>
      </c>
      <c r="U27" s="211" t="str">
        <f t="shared" si="1"/>
        <v>George Care</v>
      </c>
    </row>
    <row r="28" spans="1:1024" ht="18" x14ac:dyDescent="0.35">
      <c r="O28" t="s">
        <v>311</v>
      </c>
      <c r="S28" s="212" t="s">
        <v>312</v>
      </c>
      <c r="T28" s="212" t="s">
        <v>313</v>
      </c>
      <c r="U28" s="211" t="str">
        <f t="shared" si="1"/>
        <v>Tim Carroll</v>
      </c>
    </row>
    <row r="29" spans="1:1024" ht="18" x14ac:dyDescent="0.35">
      <c r="E29" s="216"/>
      <c r="O29" t="s">
        <v>314</v>
      </c>
      <c r="S29" s="212" t="s">
        <v>315</v>
      </c>
      <c r="T29" s="212" t="s">
        <v>316</v>
      </c>
      <c r="U29" s="211" t="str">
        <f t="shared" si="1"/>
        <v xml:space="preserve">Gina Casselberry </v>
      </c>
    </row>
    <row r="30" spans="1:1024" ht="18" x14ac:dyDescent="0.35">
      <c r="O30" t="s">
        <v>240</v>
      </c>
      <c r="S30" s="212" t="s">
        <v>318</v>
      </c>
      <c r="T30" s="212" t="s">
        <v>295</v>
      </c>
      <c r="U30" s="211" t="str">
        <f t="shared" si="1"/>
        <v>David Chasco</v>
      </c>
    </row>
    <row r="31" spans="1:1024" ht="18" x14ac:dyDescent="0.35">
      <c r="O31" t="s">
        <v>319</v>
      </c>
      <c r="S31" s="212" t="s">
        <v>318</v>
      </c>
      <c r="T31" s="212" t="s">
        <v>320</v>
      </c>
      <c r="U31" s="211" t="str">
        <f t="shared" si="1"/>
        <v>Carmen Chasco</v>
      </c>
    </row>
    <row r="32" spans="1:1024" ht="18" x14ac:dyDescent="0.35">
      <c r="O32" t="s">
        <v>321</v>
      </c>
      <c r="S32" s="212" t="s">
        <v>322</v>
      </c>
      <c r="T32" s="212" t="s">
        <v>323</v>
      </c>
      <c r="U32" s="211" t="str">
        <f t="shared" si="1"/>
        <v>Ed Clark</v>
      </c>
    </row>
    <row r="33" spans="1:21" ht="18" x14ac:dyDescent="0.35">
      <c r="A33" s="217" t="s">
        <v>324</v>
      </c>
      <c r="O33" t="s">
        <v>327</v>
      </c>
      <c r="S33" s="212" t="s">
        <v>328</v>
      </c>
      <c r="T33" s="212" t="s">
        <v>329</v>
      </c>
      <c r="U33" s="211" t="str">
        <f t="shared" si="1"/>
        <v>James E Cobb</v>
      </c>
    </row>
    <row r="34" spans="1:21" ht="18" x14ac:dyDescent="0.35">
      <c r="A34" s="217" t="s">
        <v>330</v>
      </c>
      <c r="O34" t="s">
        <v>332</v>
      </c>
      <c r="S34" s="214" t="s">
        <v>333</v>
      </c>
      <c r="T34" s="214" t="s">
        <v>334</v>
      </c>
      <c r="U34" s="211" t="str">
        <f t="shared" si="1"/>
        <v>Robert Conner</v>
      </c>
    </row>
    <row r="35" spans="1:21" ht="18" x14ac:dyDescent="0.35">
      <c r="O35" t="s">
        <v>335</v>
      </c>
      <c r="S35" s="212" t="s">
        <v>336</v>
      </c>
      <c r="T35" s="212" t="s">
        <v>337</v>
      </c>
      <c r="U35" s="211" t="str">
        <f t="shared" si="1"/>
        <v>Mark Connors</v>
      </c>
    </row>
    <row r="36" spans="1:21" ht="18" x14ac:dyDescent="0.35">
      <c r="O36" t="s">
        <v>338</v>
      </c>
      <c r="S36" s="212" t="s">
        <v>336</v>
      </c>
      <c r="T36" s="212" t="s">
        <v>339</v>
      </c>
      <c r="U36" s="211" t="str">
        <f t="shared" si="1"/>
        <v>Nicholas  Connors</v>
      </c>
    </row>
    <row r="37" spans="1:21" ht="18" x14ac:dyDescent="0.35">
      <c r="O37" t="s">
        <v>342</v>
      </c>
      <c r="S37" s="212" t="s">
        <v>336</v>
      </c>
      <c r="T37" s="212" t="s">
        <v>343</v>
      </c>
      <c r="U37" s="211" t="str">
        <f t="shared" si="1"/>
        <v>Veronica Connors</v>
      </c>
    </row>
    <row r="38" spans="1:21" ht="18" x14ac:dyDescent="0.35">
      <c r="O38" t="s">
        <v>345</v>
      </c>
      <c r="S38" s="212" t="s">
        <v>336</v>
      </c>
      <c r="T38" s="212" t="s">
        <v>346</v>
      </c>
      <c r="U38" s="211" t="str">
        <f t="shared" si="1"/>
        <v>Andrea Connors</v>
      </c>
    </row>
    <row r="39" spans="1:21" ht="18" x14ac:dyDescent="0.35">
      <c r="O39" t="s">
        <v>347</v>
      </c>
      <c r="S39" s="212" t="s">
        <v>348</v>
      </c>
      <c r="T39" s="212" t="s">
        <v>349</v>
      </c>
      <c r="U39" s="211" t="str">
        <f t="shared" si="1"/>
        <v>James R Cook</v>
      </c>
    </row>
    <row r="40" spans="1:21" ht="18" x14ac:dyDescent="0.35">
      <c r="D40" t="s">
        <v>142</v>
      </c>
      <c r="S40" s="212" t="s">
        <v>350</v>
      </c>
      <c r="T40" s="212" t="s">
        <v>351</v>
      </c>
      <c r="U40" s="211" t="str">
        <f t="shared" si="1"/>
        <v>Bob Crowley</v>
      </c>
    </row>
    <row r="41" spans="1:21" ht="18" x14ac:dyDescent="0.35">
      <c r="S41" s="212" t="s">
        <v>352</v>
      </c>
      <c r="T41" s="212" t="s">
        <v>353</v>
      </c>
      <c r="U41" s="211" t="str">
        <f t="shared" si="1"/>
        <v>Steve DeGaetano</v>
      </c>
    </row>
    <row r="42" spans="1:21" ht="18" x14ac:dyDescent="0.35">
      <c r="S42" s="212" t="s">
        <v>280</v>
      </c>
      <c r="T42" s="212" t="s">
        <v>354</v>
      </c>
      <c r="U42" s="211" t="str">
        <f t="shared" si="1"/>
        <v>Darrell F Dennis</v>
      </c>
    </row>
    <row r="43" spans="1:21" ht="18" x14ac:dyDescent="0.35">
      <c r="S43" s="214" t="s">
        <v>355</v>
      </c>
      <c r="T43" s="214" t="s">
        <v>356</v>
      </c>
      <c r="U43" s="211" t="str">
        <f t="shared" si="1"/>
        <v>Nathan DeWitt</v>
      </c>
    </row>
    <row r="44" spans="1:21" ht="18" x14ac:dyDescent="0.35">
      <c r="S44" s="214" t="s">
        <v>355</v>
      </c>
      <c r="T44" s="214" t="s">
        <v>357</v>
      </c>
      <c r="U44" s="211" t="str">
        <f t="shared" si="1"/>
        <v>Erlene DeWitt</v>
      </c>
    </row>
    <row r="45" spans="1:21" ht="18" x14ac:dyDescent="0.35">
      <c r="S45" s="212" t="s">
        <v>358</v>
      </c>
      <c r="T45" s="212" t="s">
        <v>359</v>
      </c>
      <c r="U45" s="211" t="str">
        <f t="shared" si="1"/>
        <v>David G Dick</v>
      </c>
    </row>
    <row r="46" spans="1:21" ht="18" x14ac:dyDescent="0.35">
      <c r="S46" s="212" t="s">
        <v>360</v>
      </c>
      <c r="T46" s="212" t="s">
        <v>361</v>
      </c>
      <c r="U46" s="211" t="str">
        <f t="shared" si="1"/>
        <v xml:space="preserve">Nancy Dick - Baenan </v>
      </c>
    </row>
    <row r="47" spans="1:21" ht="18" x14ac:dyDescent="0.35">
      <c r="S47" s="212" t="s">
        <v>362</v>
      </c>
      <c r="T47" s="212" t="s">
        <v>363</v>
      </c>
      <c r="U47" s="211" t="str">
        <f t="shared" si="1"/>
        <v>Mathew Donoghue</v>
      </c>
    </row>
    <row r="48" spans="1:21" ht="18" x14ac:dyDescent="0.35">
      <c r="S48" s="212" t="s">
        <v>364</v>
      </c>
      <c r="T48" s="212" t="s">
        <v>337</v>
      </c>
      <c r="U48" s="211" t="str">
        <f t="shared" si="1"/>
        <v>Mark Duerst</v>
      </c>
    </row>
    <row r="49" spans="19:21" ht="18" x14ac:dyDescent="0.35">
      <c r="S49" s="212" t="s">
        <v>364</v>
      </c>
      <c r="T49" s="212" t="s">
        <v>365</v>
      </c>
      <c r="U49" s="211" t="str">
        <f t="shared" si="1"/>
        <v>Leslie Cohen Duerst</v>
      </c>
    </row>
    <row r="50" spans="19:21" ht="18" x14ac:dyDescent="0.35">
      <c r="S50" s="212" t="s">
        <v>370</v>
      </c>
      <c r="T50" s="212" t="s">
        <v>371</v>
      </c>
      <c r="U50" s="211" t="str">
        <f t="shared" si="1"/>
        <v>Ted Dunn</v>
      </c>
    </row>
    <row r="51" spans="19:21" ht="18" x14ac:dyDescent="0.35">
      <c r="S51" s="212" t="s">
        <v>372</v>
      </c>
      <c r="T51" s="212" t="s">
        <v>373</v>
      </c>
      <c r="U51" s="211" t="str">
        <f t="shared" si="1"/>
        <v>Kevin Edwards</v>
      </c>
    </row>
    <row r="52" spans="19:21" ht="18" x14ac:dyDescent="0.35">
      <c r="S52" s="212" t="s">
        <v>372</v>
      </c>
      <c r="T52" s="212" t="s">
        <v>374</v>
      </c>
      <c r="U52" s="211" t="str">
        <f t="shared" si="1"/>
        <v>Teresa Edwards</v>
      </c>
    </row>
    <row r="53" spans="19:21" ht="18" x14ac:dyDescent="0.35">
      <c r="S53" s="214" t="s">
        <v>375</v>
      </c>
      <c r="T53" s="214" t="s">
        <v>255</v>
      </c>
      <c r="U53" s="211" t="str">
        <f t="shared" si="1"/>
        <v>Paul Emmerson (63)</v>
      </c>
    </row>
    <row r="54" spans="19:21" ht="18" x14ac:dyDescent="0.35">
      <c r="S54" s="212" t="s">
        <v>376</v>
      </c>
      <c r="T54" s="212" t="s">
        <v>377</v>
      </c>
      <c r="U54" s="211" t="str">
        <f t="shared" si="1"/>
        <v>Nick Engineerland</v>
      </c>
    </row>
    <row r="55" spans="19:21" ht="18" x14ac:dyDescent="0.35">
      <c r="S55" s="212" t="s">
        <v>378</v>
      </c>
      <c r="T55" s="212" t="s">
        <v>379</v>
      </c>
      <c r="U55" s="211" t="str">
        <f t="shared" si="1"/>
        <v>Gene  Eschmann</v>
      </c>
    </row>
    <row r="56" spans="19:21" ht="18" x14ac:dyDescent="0.35">
      <c r="S56" s="212" t="s">
        <v>380</v>
      </c>
      <c r="T56" s="212" t="s">
        <v>381</v>
      </c>
      <c r="U56" s="211" t="str">
        <f t="shared" si="1"/>
        <v>Randy Evers</v>
      </c>
    </row>
    <row r="57" spans="19:21" ht="18" x14ac:dyDescent="0.35">
      <c r="S57" s="212" t="s">
        <v>380</v>
      </c>
      <c r="T57" s="212" t="s">
        <v>382</v>
      </c>
      <c r="U57" s="211" t="str">
        <f t="shared" si="1"/>
        <v>Carol Evers</v>
      </c>
    </row>
    <row r="58" spans="19:21" ht="18" x14ac:dyDescent="0.35">
      <c r="S58" s="212" t="s">
        <v>383</v>
      </c>
      <c r="T58" s="212" t="s">
        <v>384</v>
      </c>
      <c r="U58" s="211" t="str">
        <f t="shared" si="1"/>
        <v>Eugene W Ezzell, Jr</v>
      </c>
    </row>
    <row r="59" spans="19:21" ht="18" x14ac:dyDescent="0.35">
      <c r="S59" s="212" t="s">
        <v>385</v>
      </c>
      <c r="T59" s="212" t="s">
        <v>386</v>
      </c>
      <c r="U59" s="211" t="str">
        <f t="shared" si="1"/>
        <v>Craig Fairbrother</v>
      </c>
    </row>
    <row r="60" spans="19:21" ht="18" x14ac:dyDescent="0.35">
      <c r="S60" s="212" t="s">
        <v>387</v>
      </c>
      <c r="T60" s="212" t="s">
        <v>388</v>
      </c>
      <c r="U60" s="211" t="str">
        <f t="shared" si="1"/>
        <v>Cheryl Fairbrother - Gallan</v>
      </c>
    </row>
    <row r="61" spans="19:21" ht="18" x14ac:dyDescent="0.35">
      <c r="S61" s="212" t="s">
        <v>389</v>
      </c>
      <c r="T61" s="212" t="s">
        <v>390</v>
      </c>
      <c r="U61" s="211" t="str">
        <f t="shared" si="1"/>
        <v>John Y Finger</v>
      </c>
    </row>
    <row r="62" spans="19:21" ht="18" x14ac:dyDescent="0.35">
      <c r="S62" s="212" t="s">
        <v>391</v>
      </c>
      <c r="T62" s="212" t="s">
        <v>268</v>
      </c>
      <c r="U62" s="211" t="str">
        <f t="shared" si="1"/>
        <v>Scott Gagnon</v>
      </c>
    </row>
    <row r="63" spans="19:21" ht="18" x14ac:dyDescent="0.35">
      <c r="S63" s="214" t="s">
        <v>392</v>
      </c>
      <c r="T63" s="214" t="s">
        <v>255</v>
      </c>
      <c r="U63" s="211" t="str">
        <f t="shared" si="1"/>
        <v>Paul Giordano</v>
      </c>
    </row>
    <row r="64" spans="19:21" ht="18" x14ac:dyDescent="0.35">
      <c r="S64" s="214" t="s">
        <v>392</v>
      </c>
      <c r="T64" s="214" t="s">
        <v>393</v>
      </c>
      <c r="U64" s="211" t="str">
        <f t="shared" si="1"/>
        <v>Karen Giordano</v>
      </c>
    </row>
    <row r="65" spans="19:21" ht="18" x14ac:dyDescent="0.35">
      <c r="S65" s="212" t="s">
        <v>394</v>
      </c>
      <c r="T65" s="212" t="s">
        <v>395</v>
      </c>
      <c r="U65" s="211" t="str">
        <f t="shared" si="1"/>
        <v>Jack O. Gladfelter</v>
      </c>
    </row>
    <row r="66" spans="19:21" ht="18" x14ac:dyDescent="0.35">
      <c r="S66" s="212" t="s">
        <v>394</v>
      </c>
      <c r="T66" s="212" t="s">
        <v>396</v>
      </c>
      <c r="U66" s="211" t="str">
        <f t="shared" si="1"/>
        <v>Donna Gladfelter</v>
      </c>
    </row>
    <row r="67" spans="19:21" ht="18" x14ac:dyDescent="0.35">
      <c r="S67" s="212" t="s">
        <v>397</v>
      </c>
      <c r="T67" s="212" t="s">
        <v>398</v>
      </c>
      <c r="U67" s="211" t="str">
        <f t="shared" si="1"/>
        <v>Dave Graham</v>
      </c>
    </row>
    <row r="68" spans="19:21" ht="18" x14ac:dyDescent="0.35">
      <c r="S68" s="212" t="s">
        <v>399</v>
      </c>
      <c r="T68" s="212" t="s">
        <v>400</v>
      </c>
      <c r="U68" s="211" t="str">
        <f t="shared" si="1"/>
        <v>Michael Grajek</v>
      </c>
    </row>
    <row r="69" spans="19:21" ht="18" x14ac:dyDescent="0.35">
      <c r="S69" s="212" t="s">
        <v>401</v>
      </c>
      <c r="T69" s="212" t="s">
        <v>402</v>
      </c>
      <c r="U69" s="211" t="str">
        <f t="shared" si="1"/>
        <v>Cindy Grau</v>
      </c>
    </row>
    <row r="70" spans="19:21" ht="18" x14ac:dyDescent="0.35">
      <c r="S70" s="212" t="s">
        <v>401</v>
      </c>
      <c r="T70" s="212" t="s">
        <v>403</v>
      </c>
      <c r="U70" s="211" t="str">
        <f t="shared" si="1"/>
        <v>Robert (Rob) Grau</v>
      </c>
    </row>
    <row r="71" spans="19:21" ht="18" x14ac:dyDescent="0.35">
      <c r="S71" s="212" t="s">
        <v>404</v>
      </c>
      <c r="T71" s="212" t="s">
        <v>282</v>
      </c>
      <c r="U71" s="211" t="str">
        <f t="shared" si="1"/>
        <v>Richard Gray</v>
      </c>
    </row>
    <row r="72" spans="19:21" ht="18" x14ac:dyDescent="0.35">
      <c r="S72" s="212" t="s">
        <v>405</v>
      </c>
      <c r="T72" s="212" t="s">
        <v>406</v>
      </c>
      <c r="U72" s="211" t="str">
        <f t="shared" si="1"/>
        <v>Gene Harshbarger</v>
      </c>
    </row>
    <row r="73" spans="19:21" ht="18" x14ac:dyDescent="0.35">
      <c r="S73" s="212" t="s">
        <v>407</v>
      </c>
      <c r="T73" s="212" t="s">
        <v>334</v>
      </c>
      <c r="U73" s="211" t="str">
        <f t="shared" si="1"/>
        <v>Robert Hoffman</v>
      </c>
    </row>
    <row r="74" spans="19:21" ht="18" x14ac:dyDescent="0.35">
      <c r="S74" s="212" t="s">
        <v>407</v>
      </c>
      <c r="T74" s="212" t="s">
        <v>408</v>
      </c>
      <c r="U74" s="211" t="str">
        <f t="shared" si="1"/>
        <v>Darlene Hoffman</v>
      </c>
    </row>
    <row r="75" spans="19:21" ht="18" x14ac:dyDescent="0.35">
      <c r="S75" s="212" t="s">
        <v>409</v>
      </c>
      <c r="T75" s="212" t="s">
        <v>410</v>
      </c>
      <c r="U75" s="211" t="str">
        <f t="shared" si="1"/>
        <v>John (Jay) Horn</v>
      </c>
    </row>
    <row r="76" spans="19:21" ht="18" x14ac:dyDescent="0.35">
      <c r="S76" s="214" t="s">
        <v>409</v>
      </c>
      <c r="T76" s="214" t="s">
        <v>411</v>
      </c>
      <c r="U76" s="211" t="str">
        <f t="shared" si="1"/>
        <v>M  Richard Horn</v>
      </c>
    </row>
    <row r="77" spans="19:21" ht="18" x14ac:dyDescent="0.35">
      <c r="S77" s="214" t="s">
        <v>409</v>
      </c>
      <c r="T77" s="214" t="s">
        <v>412</v>
      </c>
      <c r="U77" s="211" t="str">
        <f t="shared" si="1"/>
        <v>Kate Horn</v>
      </c>
    </row>
    <row r="78" spans="19:21" ht="18" x14ac:dyDescent="0.35">
      <c r="S78" s="212" t="s">
        <v>413</v>
      </c>
      <c r="T78" s="212" t="s">
        <v>414</v>
      </c>
      <c r="U78" s="211" t="str">
        <f t="shared" si="1"/>
        <v>Anita Hussey</v>
      </c>
    </row>
    <row r="79" spans="19:21" ht="18" x14ac:dyDescent="0.35">
      <c r="S79" s="212" t="s">
        <v>415</v>
      </c>
      <c r="T79" s="212" t="s">
        <v>416</v>
      </c>
      <c r="U79" s="211" t="str">
        <f t="shared" ref="U79:U142" si="2">T79&amp;" "&amp;S79</f>
        <v>Diana Hutchinson</v>
      </c>
    </row>
    <row r="80" spans="19:21" ht="18" x14ac:dyDescent="0.35">
      <c r="S80" s="212" t="s">
        <v>415</v>
      </c>
      <c r="T80" s="212" t="s">
        <v>417</v>
      </c>
      <c r="U80" s="211" t="str">
        <f t="shared" si="2"/>
        <v>Tom Hutchinson</v>
      </c>
    </row>
    <row r="81" spans="19:21" ht="18" x14ac:dyDescent="0.35">
      <c r="S81" s="212" t="s">
        <v>418</v>
      </c>
      <c r="T81" s="212" t="s">
        <v>419</v>
      </c>
      <c r="U81" s="211" t="str">
        <f t="shared" si="2"/>
        <v>Gary Hyman</v>
      </c>
    </row>
    <row r="82" spans="19:21" ht="18" x14ac:dyDescent="0.35">
      <c r="S82" s="212" t="s">
        <v>420</v>
      </c>
      <c r="T82" s="212" t="s">
        <v>421</v>
      </c>
      <c r="U82" s="211" t="str">
        <f t="shared" si="2"/>
        <v>James Jatko</v>
      </c>
    </row>
    <row r="83" spans="19:21" ht="18" x14ac:dyDescent="0.35">
      <c r="S83" s="212" t="s">
        <v>422</v>
      </c>
      <c r="T83" s="212" t="s">
        <v>423</v>
      </c>
      <c r="U83" s="211" t="str">
        <f t="shared" si="2"/>
        <v>Evan Jennings</v>
      </c>
    </row>
    <row r="84" spans="19:21" ht="18" x14ac:dyDescent="0.35">
      <c r="S84" s="212" t="s">
        <v>424</v>
      </c>
      <c r="T84" s="212" t="s">
        <v>425</v>
      </c>
      <c r="U84" s="211" t="str">
        <f t="shared" si="2"/>
        <v>Lester Jessup</v>
      </c>
    </row>
    <row r="85" spans="19:21" ht="18" x14ac:dyDescent="0.35">
      <c r="S85" s="212" t="s">
        <v>424</v>
      </c>
      <c r="T85" s="212" t="s">
        <v>426</v>
      </c>
      <c r="U85" s="211" t="str">
        <f t="shared" si="2"/>
        <v>Cornelia Jessup</v>
      </c>
    </row>
    <row r="86" spans="19:21" ht="18" x14ac:dyDescent="0.35">
      <c r="S86" s="212" t="s">
        <v>427</v>
      </c>
      <c r="T86" s="212" t="s">
        <v>428</v>
      </c>
      <c r="U86" s="211" t="str">
        <f t="shared" si="2"/>
        <v>Reid C Johnson</v>
      </c>
    </row>
    <row r="87" spans="19:21" ht="18" x14ac:dyDescent="0.35">
      <c r="S87" s="212" t="s">
        <v>427</v>
      </c>
      <c r="T87" s="212" t="s">
        <v>429</v>
      </c>
      <c r="U87" s="211" t="str">
        <f t="shared" si="2"/>
        <v>Jack Johnson</v>
      </c>
    </row>
    <row r="88" spans="19:21" ht="18" x14ac:dyDescent="0.35">
      <c r="S88" s="212" t="s">
        <v>430</v>
      </c>
      <c r="T88" s="212" t="s">
        <v>295</v>
      </c>
      <c r="U88" s="211" t="str">
        <f t="shared" si="2"/>
        <v>David Johnson - Mitchell</v>
      </c>
    </row>
    <row r="89" spans="19:21" ht="18" x14ac:dyDescent="0.35">
      <c r="S89" s="212" t="s">
        <v>431</v>
      </c>
      <c r="T89" s="212" t="s">
        <v>432</v>
      </c>
      <c r="U89" s="211" t="str">
        <f t="shared" si="2"/>
        <v>Greg Johnston</v>
      </c>
    </row>
    <row r="90" spans="19:21" ht="18" x14ac:dyDescent="0.35">
      <c r="S90" s="212" t="s">
        <v>431</v>
      </c>
      <c r="T90" s="212" t="s">
        <v>433</v>
      </c>
      <c r="U90" s="211" t="str">
        <f t="shared" si="2"/>
        <v>Joseph (17) Johnston</v>
      </c>
    </row>
    <row r="91" spans="19:21" ht="18" x14ac:dyDescent="0.35">
      <c r="S91" s="212" t="s">
        <v>431</v>
      </c>
      <c r="T91" s="212" t="s">
        <v>434</v>
      </c>
      <c r="U91" s="211" t="str">
        <f t="shared" si="2"/>
        <v>Joshua (14) Johnston</v>
      </c>
    </row>
    <row r="92" spans="19:21" ht="18" x14ac:dyDescent="0.35">
      <c r="S92" s="212" t="s">
        <v>431</v>
      </c>
      <c r="T92" s="212" t="s">
        <v>435</v>
      </c>
      <c r="U92" s="211" t="str">
        <f t="shared" si="2"/>
        <v>Marnai Johnston</v>
      </c>
    </row>
    <row r="93" spans="19:21" ht="18" x14ac:dyDescent="0.35">
      <c r="S93" s="212" t="s">
        <v>436</v>
      </c>
      <c r="T93" s="212" t="s">
        <v>437</v>
      </c>
      <c r="U93" s="211" t="str">
        <f t="shared" si="2"/>
        <v>Wayne Jones</v>
      </c>
    </row>
    <row r="94" spans="19:21" ht="18" x14ac:dyDescent="0.35">
      <c r="S94" s="212" t="s">
        <v>438</v>
      </c>
      <c r="T94" s="212" t="s">
        <v>439</v>
      </c>
      <c r="U94" s="211" t="str">
        <f t="shared" si="2"/>
        <v>Vivian Joyner</v>
      </c>
    </row>
    <row r="95" spans="19:21" ht="18" x14ac:dyDescent="0.35">
      <c r="S95" s="212" t="s">
        <v>440</v>
      </c>
      <c r="T95" s="212" t="s">
        <v>334</v>
      </c>
      <c r="U95" s="211" t="str">
        <f t="shared" si="2"/>
        <v>Robert Kaplan</v>
      </c>
    </row>
    <row r="96" spans="19:21" ht="18" x14ac:dyDescent="0.35">
      <c r="S96" s="212" t="s">
        <v>441</v>
      </c>
      <c r="T96" s="212" t="s">
        <v>442</v>
      </c>
      <c r="U96" s="211" t="str">
        <f t="shared" si="2"/>
        <v>Mike Kearse</v>
      </c>
    </row>
    <row r="97" spans="19:21" ht="18" x14ac:dyDescent="0.35">
      <c r="S97" s="212" t="s">
        <v>443</v>
      </c>
      <c r="T97" s="212" t="s">
        <v>444</v>
      </c>
      <c r="U97" s="211" t="str">
        <f t="shared" si="2"/>
        <v>William Kincheloe</v>
      </c>
    </row>
    <row r="98" spans="19:21" ht="18" x14ac:dyDescent="0.35">
      <c r="S98" s="212" t="s">
        <v>445</v>
      </c>
      <c r="T98" s="212" t="s">
        <v>446</v>
      </c>
      <c r="U98" s="211" t="str">
        <f t="shared" si="2"/>
        <v>Linda Koss</v>
      </c>
    </row>
    <row r="99" spans="19:21" ht="18" x14ac:dyDescent="0.35">
      <c r="S99" s="212" t="s">
        <v>445</v>
      </c>
      <c r="T99" s="212" t="s">
        <v>447</v>
      </c>
      <c r="U99" s="211" t="str">
        <f t="shared" si="2"/>
        <v>Roger A Koss</v>
      </c>
    </row>
    <row r="100" spans="19:21" ht="18" x14ac:dyDescent="0.35">
      <c r="S100" s="212" t="s">
        <v>448</v>
      </c>
      <c r="T100" s="212" t="s">
        <v>449</v>
      </c>
      <c r="U100" s="211" t="str">
        <f t="shared" si="2"/>
        <v>Art Kotz</v>
      </c>
    </row>
    <row r="101" spans="19:21" ht="18" x14ac:dyDescent="0.35">
      <c r="S101" s="214" t="s">
        <v>450</v>
      </c>
      <c r="T101" s="214" t="s">
        <v>451</v>
      </c>
      <c r="U101" s="211" t="str">
        <f t="shared" si="2"/>
        <v>Thomas Kreuzinger</v>
      </c>
    </row>
    <row r="102" spans="19:21" ht="18" x14ac:dyDescent="0.35">
      <c r="S102" s="212" t="s">
        <v>452</v>
      </c>
      <c r="T102" s="212" t="s">
        <v>453</v>
      </c>
      <c r="U102" s="211" t="str">
        <f t="shared" si="2"/>
        <v>Calvin Kuttner 16</v>
      </c>
    </row>
    <row r="103" spans="19:21" ht="18" x14ac:dyDescent="0.35">
      <c r="S103" s="212" t="s">
        <v>454</v>
      </c>
      <c r="T103" s="212" t="s">
        <v>455</v>
      </c>
      <c r="U103" s="211" t="str">
        <f t="shared" si="2"/>
        <v>M Gray Lackey</v>
      </c>
    </row>
    <row r="104" spans="19:21" ht="18" x14ac:dyDescent="0.35">
      <c r="S104" s="212" t="s">
        <v>454</v>
      </c>
      <c r="T104" s="212" t="s">
        <v>456</v>
      </c>
      <c r="U104" s="211" t="str">
        <f t="shared" si="2"/>
        <v>Mack E Lackey</v>
      </c>
    </row>
    <row r="105" spans="19:21" ht="18" x14ac:dyDescent="0.35">
      <c r="S105" s="212" t="s">
        <v>457</v>
      </c>
      <c r="T105" s="212" t="s">
        <v>458</v>
      </c>
      <c r="U105" s="211" t="str">
        <f t="shared" si="2"/>
        <v>Richard T Lasater</v>
      </c>
    </row>
    <row r="106" spans="19:21" ht="18" x14ac:dyDescent="0.35">
      <c r="S106" s="212" t="s">
        <v>459</v>
      </c>
      <c r="T106" s="212" t="s">
        <v>460</v>
      </c>
      <c r="U106" s="211" t="str">
        <f t="shared" si="2"/>
        <v>David D. Lathrop</v>
      </c>
    </row>
    <row r="107" spans="19:21" ht="18" x14ac:dyDescent="0.35">
      <c r="S107" s="212" t="s">
        <v>461</v>
      </c>
      <c r="T107" s="212" t="s">
        <v>462</v>
      </c>
      <c r="U107" s="211" t="str">
        <f t="shared" si="2"/>
        <v>Matt Lindenmuth</v>
      </c>
    </row>
    <row r="108" spans="19:21" ht="18" x14ac:dyDescent="0.35">
      <c r="S108" s="212" t="s">
        <v>463</v>
      </c>
      <c r="T108" s="212" t="s">
        <v>464</v>
      </c>
      <c r="U108" s="211" t="str">
        <f t="shared" si="2"/>
        <v>Leon T Lucas</v>
      </c>
    </row>
    <row r="109" spans="19:21" ht="18" x14ac:dyDescent="0.35">
      <c r="S109" s="212" t="s">
        <v>465</v>
      </c>
      <c r="T109" s="212" t="s">
        <v>466</v>
      </c>
      <c r="U109" s="211" t="str">
        <f t="shared" si="2"/>
        <v>Michael S MacLean</v>
      </c>
    </row>
    <row r="110" spans="19:21" ht="18" x14ac:dyDescent="0.35">
      <c r="S110" s="212" t="s">
        <v>465</v>
      </c>
      <c r="T110" s="212" t="s">
        <v>467</v>
      </c>
      <c r="U110" s="211" t="str">
        <f t="shared" si="2"/>
        <v>Emma (2) MacLean</v>
      </c>
    </row>
    <row r="111" spans="19:21" ht="18" x14ac:dyDescent="0.35">
      <c r="S111" s="212" t="s">
        <v>465</v>
      </c>
      <c r="T111" s="212" t="s">
        <v>468</v>
      </c>
      <c r="U111" s="211" t="str">
        <f t="shared" si="2"/>
        <v>Lindsay (4) MacLean</v>
      </c>
    </row>
    <row r="112" spans="19:21" ht="18" x14ac:dyDescent="0.35">
      <c r="S112" s="212" t="s">
        <v>465</v>
      </c>
      <c r="T112" s="212" t="s">
        <v>469</v>
      </c>
      <c r="U112" s="211" t="str">
        <f t="shared" si="2"/>
        <v>Amy MacLean</v>
      </c>
    </row>
    <row r="113" spans="19:21" ht="18" x14ac:dyDescent="0.35">
      <c r="S113" s="212" t="s">
        <v>470</v>
      </c>
      <c r="T113" s="212" t="s">
        <v>471</v>
      </c>
      <c r="U113" s="211" t="str">
        <f t="shared" si="2"/>
        <v>Jonathan D. Macy</v>
      </c>
    </row>
    <row r="114" spans="19:21" ht="18" x14ac:dyDescent="0.35">
      <c r="S114" s="212" t="s">
        <v>472</v>
      </c>
      <c r="T114" s="212" t="s">
        <v>473</v>
      </c>
      <c r="U114" s="211" t="str">
        <f t="shared" si="2"/>
        <v>Robert P Majors, Jr</v>
      </c>
    </row>
    <row r="115" spans="19:21" ht="18" x14ac:dyDescent="0.35">
      <c r="S115" s="212" t="s">
        <v>474</v>
      </c>
      <c r="T115" s="212" t="s">
        <v>475</v>
      </c>
      <c r="U115" s="211" t="str">
        <f t="shared" si="2"/>
        <v>James W Mangum</v>
      </c>
    </row>
    <row r="116" spans="19:21" ht="18" x14ac:dyDescent="0.35">
      <c r="S116" s="212" t="s">
        <v>476</v>
      </c>
      <c r="T116" s="212" t="s">
        <v>273</v>
      </c>
      <c r="U116" s="211" t="str">
        <f t="shared" si="2"/>
        <v>John Manhard</v>
      </c>
    </row>
    <row r="117" spans="19:21" ht="18" x14ac:dyDescent="0.35">
      <c r="S117" s="212" t="s">
        <v>477</v>
      </c>
      <c r="T117" s="212" t="s">
        <v>478</v>
      </c>
      <c r="U117" s="211" t="str">
        <f t="shared" si="2"/>
        <v>Felix Markham</v>
      </c>
    </row>
    <row r="118" spans="19:21" ht="18" x14ac:dyDescent="0.35">
      <c r="S118" s="212" t="s">
        <v>479</v>
      </c>
      <c r="T118" s="212" t="s">
        <v>480</v>
      </c>
      <c r="U118" s="211" t="str">
        <f t="shared" si="2"/>
        <v>Kenneth Marks</v>
      </c>
    </row>
    <row r="119" spans="19:21" ht="18" x14ac:dyDescent="0.35">
      <c r="S119" s="212" t="s">
        <v>481</v>
      </c>
      <c r="T119" s="212" t="s">
        <v>482</v>
      </c>
      <c r="U119" s="211" t="str">
        <f t="shared" si="2"/>
        <v>Donald Marshall</v>
      </c>
    </row>
    <row r="120" spans="19:21" ht="18" x14ac:dyDescent="0.35">
      <c r="S120" s="214" t="s">
        <v>483</v>
      </c>
      <c r="T120" s="214" t="s">
        <v>484</v>
      </c>
      <c r="U120" s="211" t="str">
        <f t="shared" si="2"/>
        <v>Logan Martin</v>
      </c>
    </row>
    <row r="121" spans="19:21" ht="18" x14ac:dyDescent="0.35">
      <c r="S121" s="212" t="s">
        <v>485</v>
      </c>
      <c r="T121" s="212" t="s">
        <v>486</v>
      </c>
      <c r="U121" s="211" t="str">
        <f t="shared" si="2"/>
        <v>Alan Mattson, Jr.</v>
      </c>
    </row>
    <row r="122" spans="19:21" ht="18" x14ac:dyDescent="0.35">
      <c r="S122" s="212" t="s">
        <v>487</v>
      </c>
      <c r="T122" s="212" t="s">
        <v>268</v>
      </c>
      <c r="U122" s="211" t="str">
        <f t="shared" si="2"/>
        <v>Scott McElwaine</v>
      </c>
    </row>
    <row r="123" spans="19:21" ht="18" x14ac:dyDescent="0.35">
      <c r="S123" s="212" t="s">
        <v>488</v>
      </c>
      <c r="T123" s="212" t="s">
        <v>451</v>
      </c>
      <c r="U123" s="211" t="str">
        <f t="shared" si="2"/>
        <v>Thomas McGraw</v>
      </c>
    </row>
    <row r="124" spans="19:21" ht="18" x14ac:dyDescent="0.35">
      <c r="S124" s="212" t="s">
        <v>489</v>
      </c>
      <c r="T124" s="212" t="s">
        <v>400</v>
      </c>
      <c r="U124" s="211" t="str">
        <f t="shared" si="2"/>
        <v>Michael McKinney</v>
      </c>
    </row>
    <row r="125" spans="19:21" ht="18" x14ac:dyDescent="0.35">
      <c r="S125" s="212" t="s">
        <v>490</v>
      </c>
      <c r="T125" s="212" t="s">
        <v>491</v>
      </c>
      <c r="U125" s="211" t="str">
        <f t="shared" si="2"/>
        <v>James B Meade</v>
      </c>
    </row>
    <row r="126" spans="19:21" ht="18" x14ac:dyDescent="0.35">
      <c r="S126" s="214" t="s">
        <v>492</v>
      </c>
      <c r="T126" s="214" t="s">
        <v>493</v>
      </c>
      <c r="U126" s="211" t="str">
        <f t="shared" si="2"/>
        <v>Jessica Meredith</v>
      </c>
    </row>
    <row r="127" spans="19:21" ht="18" x14ac:dyDescent="0.35">
      <c r="S127" s="214" t="s">
        <v>492</v>
      </c>
      <c r="T127" s="214" t="s">
        <v>494</v>
      </c>
      <c r="U127" s="211" t="str">
        <f t="shared" si="2"/>
        <v>Russ Meredith</v>
      </c>
    </row>
    <row r="128" spans="19:21" ht="18" x14ac:dyDescent="0.35">
      <c r="S128" s="212" t="s">
        <v>495</v>
      </c>
      <c r="T128" s="212" t="s">
        <v>496</v>
      </c>
      <c r="U128" s="211" t="str">
        <f t="shared" si="2"/>
        <v>Brenda Middour</v>
      </c>
    </row>
    <row r="129" spans="19:21" ht="18" x14ac:dyDescent="0.35">
      <c r="S129" s="212" t="s">
        <v>497</v>
      </c>
      <c r="T129" s="212" t="s">
        <v>498</v>
      </c>
      <c r="U129" s="211" t="str">
        <f t="shared" si="2"/>
        <v>Robert C Middour, Jr</v>
      </c>
    </row>
    <row r="130" spans="19:21" ht="18" x14ac:dyDescent="0.35">
      <c r="S130" s="212" t="s">
        <v>499</v>
      </c>
      <c r="T130" s="212" t="s">
        <v>500</v>
      </c>
      <c r="U130" s="211" t="str">
        <f t="shared" si="2"/>
        <v>Joe Mills</v>
      </c>
    </row>
    <row r="131" spans="19:21" ht="18" x14ac:dyDescent="0.35">
      <c r="S131" s="212" t="s">
        <v>499</v>
      </c>
      <c r="T131" s="212" t="s">
        <v>501</v>
      </c>
      <c r="U131" s="211" t="str">
        <f t="shared" si="2"/>
        <v>Vickie Mills</v>
      </c>
    </row>
    <row r="132" spans="19:21" ht="18" x14ac:dyDescent="0.35">
      <c r="S132" s="212" t="s">
        <v>502</v>
      </c>
      <c r="T132" s="212" t="s">
        <v>503</v>
      </c>
      <c r="U132" s="211" t="str">
        <f t="shared" si="2"/>
        <v>Charles J Moody III</v>
      </c>
    </row>
    <row r="133" spans="19:21" ht="18" x14ac:dyDescent="0.35">
      <c r="S133" s="212" t="s">
        <v>504</v>
      </c>
      <c r="T133" s="212" t="s">
        <v>505</v>
      </c>
      <c r="U133" s="211" t="str">
        <f t="shared" si="2"/>
        <v>John F Morck</v>
      </c>
    </row>
    <row r="134" spans="19:21" ht="18" x14ac:dyDescent="0.35">
      <c r="S134" s="212" t="s">
        <v>504</v>
      </c>
      <c r="T134" s="212" t="s">
        <v>506</v>
      </c>
      <c r="U134" s="211" t="str">
        <f t="shared" si="2"/>
        <v>Debbie Morck</v>
      </c>
    </row>
    <row r="135" spans="19:21" ht="18" x14ac:dyDescent="0.35">
      <c r="S135" s="212" t="s">
        <v>507</v>
      </c>
      <c r="T135" s="212" t="s">
        <v>508</v>
      </c>
      <c r="U135" s="211" t="str">
        <f t="shared" si="2"/>
        <v>Robert R Morrison</v>
      </c>
    </row>
    <row r="136" spans="19:21" ht="18" x14ac:dyDescent="0.35">
      <c r="S136" s="212" t="s">
        <v>509</v>
      </c>
      <c r="T136" s="212" t="s">
        <v>510</v>
      </c>
      <c r="U136" s="211" t="str">
        <f t="shared" si="2"/>
        <v>Pam Muller</v>
      </c>
    </row>
    <row r="137" spans="19:21" ht="18" x14ac:dyDescent="0.35">
      <c r="S137" s="214" t="s">
        <v>511</v>
      </c>
      <c r="T137" s="214" t="s">
        <v>512</v>
      </c>
      <c r="U137" s="211" t="str">
        <f t="shared" si="2"/>
        <v>Joseph Naismith</v>
      </c>
    </row>
    <row r="138" spans="19:21" ht="18" x14ac:dyDescent="0.35">
      <c r="S138" s="212" t="s">
        <v>513</v>
      </c>
      <c r="T138" s="212" t="s">
        <v>514</v>
      </c>
      <c r="U138" s="211" t="str">
        <f t="shared" si="2"/>
        <v>Walter R. (Bob) Newton</v>
      </c>
    </row>
    <row r="139" spans="19:21" ht="18" x14ac:dyDescent="0.35">
      <c r="S139" s="212" t="s">
        <v>515</v>
      </c>
      <c r="T139" s="212" t="s">
        <v>516</v>
      </c>
      <c r="U139" s="211" t="str">
        <f t="shared" si="2"/>
        <v>Ralph W Northcutt</v>
      </c>
    </row>
    <row r="140" spans="19:21" ht="18" x14ac:dyDescent="0.35">
      <c r="S140" s="212" t="s">
        <v>517</v>
      </c>
      <c r="T140" s="212" t="s">
        <v>518</v>
      </c>
      <c r="U140" s="211" t="str">
        <f t="shared" si="2"/>
        <v>Dan Oberklein</v>
      </c>
    </row>
    <row r="141" spans="19:21" ht="18" x14ac:dyDescent="0.35">
      <c r="S141" s="212" t="s">
        <v>519</v>
      </c>
      <c r="T141" s="212" t="s">
        <v>520</v>
      </c>
      <c r="U141" s="211" t="str">
        <f t="shared" si="2"/>
        <v>Kyle Obermiller</v>
      </c>
    </row>
    <row r="142" spans="19:21" ht="18" x14ac:dyDescent="0.35">
      <c r="S142" s="212" t="s">
        <v>521</v>
      </c>
      <c r="T142" s="212" t="s">
        <v>280</v>
      </c>
      <c r="U142" s="211" t="str">
        <f t="shared" si="2"/>
        <v>Dennis Olsen</v>
      </c>
    </row>
    <row r="143" spans="19:21" ht="18" x14ac:dyDescent="0.35">
      <c r="S143" s="212" t="s">
        <v>521</v>
      </c>
      <c r="T143" s="212" t="s">
        <v>522</v>
      </c>
      <c r="U143" s="211" t="str">
        <f t="shared" ref="U143:U206" si="3">T143&amp;" "&amp;S143</f>
        <v>Marian Olsen</v>
      </c>
    </row>
    <row r="144" spans="19:21" ht="18" x14ac:dyDescent="0.35">
      <c r="S144" s="214" t="s">
        <v>523</v>
      </c>
      <c r="T144" s="214" t="s">
        <v>524</v>
      </c>
      <c r="U144" s="211" t="str">
        <f t="shared" si="3"/>
        <v>Nicholas Pace</v>
      </c>
    </row>
    <row r="145" spans="19:21" ht="18" x14ac:dyDescent="0.35">
      <c r="S145" s="212" t="s">
        <v>525</v>
      </c>
      <c r="T145" s="212" t="s">
        <v>382</v>
      </c>
      <c r="U145" s="211" t="str">
        <f t="shared" si="3"/>
        <v>Carol Parker</v>
      </c>
    </row>
    <row r="146" spans="19:21" ht="18" x14ac:dyDescent="0.35">
      <c r="S146" s="212" t="s">
        <v>526</v>
      </c>
      <c r="T146" s="212" t="s">
        <v>527</v>
      </c>
      <c r="U146" s="211" t="str">
        <f t="shared" si="3"/>
        <v>Davette Pate (Whitlock)</v>
      </c>
    </row>
    <row r="147" spans="19:21" ht="18" x14ac:dyDescent="0.35">
      <c r="S147" s="212" t="s">
        <v>526</v>
      </c>
      <c r="T147" s="212" t="s">
        <v>528</v>
      </c>
      <c r="U147" s="211" t="str">
        <f t="shared" si="3"/>
        <v>Elle (18) Pate (Whitlock)</v>
      </c>
    </row>
    <row r="148" spans="19:21" ht="18" x14ac:dyDescent="0.35">
      <c r="S148" s="212" t="s">
        <v>529</v>
      </c>
      <c r="T148" s="212" t="s">
        <v>530</v>
      </c>
      <c r="U148" s="211" t="str">
        <f t="shared" si="3"/>
        <v>Joey Pate(26)</v>
      </c>
    </row>
    <row r="149" spans="19:21" ht="18" x14ac:dyDescent="0.35">
      <c r="S149" s="212" t="s">
        <v>531</v>
      </c>
      <c r="T149" s="212" t="s">
        <v>268</v>
      </c>
      <c r="U149" s="211" t="str">
        <f t="shared" si="3"/>
        <v>Scott Payne</v>
      </c>
    </row>
    <row r="150" spans="19:21" ht="18" x14ac:dyDescent="0.35">
      <c r="S150" s="212" t="s">
        <v>532</v>
      </c>
      <c r="T150" s="212" t="s">
        <v>533</v>
      </c>
      <c r="U150" s="211" t="str">
        <f t="shared" si="3"/>
        <v>Stephen G Peterson, Jr</v>
      </c>
    </row>
    <row r="151" spans="19:21" ht="18" x14ac:dyDescent="0.35">
      <c r="S151" s="212" t="s">
        <v>534</v>
      </c>
      <c r="T151" s="212" t="s">
        <v>535</v>
      </c>
      <c r="U151" s="211" t="str">
        <f t="shared" si="3"/>
        <v>Jeffrey Portzer</v>
      </c>
    </row>
    <row r="152" spans="19:21" ht="18" x14ac:dyDescent="0.35">
      <c r="S152" s="212" t="s">
        <v>536</v>
      </c>
      <c r="T152" s="212" t="s">
        <v>537</v>
      </c>
      <c r="U152" s="211" t="str">
        <f t="shared" si="3"/>
        <v>Janel Portzet (Thomas)</v>
      </c>
    </row>
    <row r="153" spans="19:21" ht="18" x14ac:dyDescent="0.35">
      <c r="S153" s="212" t="s">
        <v>538</v>
      </c>
      <c r="T153" s="212" t="s">
        <v>539</v>
      </c>
      <c r="U153" s="211" t="str">
        <f t="shared" si="3"/>
        <v>James A Reagan, III</v>
      </c>
    </row>
    <row r="154" spans="19:21" ht="18" x14ac:dyDescent="0.35">
      <c r="S154" s="212" t="s">
        <v>540</v>
      </c>
      <c r="T154" s="212" t="s">
        <v>371</v>
      </c>
      <c r="U154" s="211" t="str">
        <f t="shared" si="3"/>
        <v>Ted Richman</v>
      </c>
    </row>
    <row r="155" spans="19:21" ht="18" x14ac:dyDescent="0.35">
      <c r="S155" s="212" t="s">
        <v>541</v>
      </c>
      <c r="T155" s="212" t="s">
        <v>542</v>
      </c>
      <c r="U155" s="211" t="str">
        <f t="shared" si="3"/>
        <v>Galen Robertson</v>
      </c>
    </row>
    <row r="156" spans="19:21" ht="18" x14ac:dyDescent="0.35">
      <c r="S156" s="212" t="s">
        <v>543</v>
      </c>
      <c r="T156" s="212" t="s">
        <v>295</v>
      </c>
      <c r="U156" s="211" t="str">
        <f t="shared" si="3"/>
        <v>David Robinson</v>
      </c>
    </row>
    <row r="157" spans="19:21" ht="18" x14ac:dyDescent="0.35">
      <c r="S157" s="212" t="s">
        <v>544</v>
      </c>
      <c r="T157" s="212" t="s">
        <v>382</v>
      </c>
      <c r="U157" s="211" t="str">
        <f t="shared" si="3"/>
        <v>Carol Root</v>
      </c>
    </row>
    <row r="158" spans="19:21" ht="18" x14ac:dyDescent="0.35">
      <c r="S158" s="212" t="s">
        <v>545</v>
      </c>
      <c r="T158" s="212" t="s">
        <v>546</v>
      </c>
      <c r="U158" s="211" t="str">
        <f t="shared" si="3"/>
        <v>Eleanor Rosenbaum</v>
      </c>
    </row>
    <row r="159" spans="19:21" ht="18" x14ac:dyDescent="0.35">
      <c r="S159" s="214" t="s">
        <v>547</v>
      </c>
      <c r="T159" s="214" t="s">
        <v>548</v>
      </c>
      <c r="U159" s="211" t="str">
        <f t="shared" si="3"/>
        <v>Tom (67) Roth (67)</v>
      </c>
    </row>
    <row r="160" spans="19:21" ht="18" x14ac:dyDescent="0.35">
      <c r="S160" s="212" t="s">
        <v>549</v>
      </c>
      <c r="T160" s="212" t="s">
        <v>334</v>
      </c>
      <c r="U160" s="211" t="str">
        <f t="shared" si="3"/>
        <v>Robert Roule</v>
      </c>
    </row>
    <row r="161" spans="19:21" ht="18" x14ac:dyDescent="0.35">
      <c r="S161" s="212" t="s">
        <v>549</v>
      </c>
      <c r="T161" s="212" t="s">
        <v>550</v>
      </c>
      <c r="U161" s="211" t="str">
        <f t="shared" si="3"/>
        <v>Barbara Roule</v>
      </c>
    </row>
    <row r="162" spans="19:21" ht="18" x14ac:dyDescent="0.35">
      <c r="S162" s="212" t="s">
        <v>551</v>
      </c>
      <c r="T162" s="212" t="s">
        <v>552</v>
      </c>
      <c r="U162" s="211" t="str">
        <f t="shared" si="3"/>
        <v>Wes Royal</v>
      </c>
    </row>
    <row r="163" spans="19:21" ht="18" x14ac:dyDescent="0.35">
      <c r="S163" s="212" t="s">
        <v>551</v>
      </c>
      <c r="T163" s="212" t="s">
        <v>553</v>
      </c>
      <c r="U163" s="211" t="str">
        <f t="shared" si="3"/>
        <v>Elizabeth Royal</v>
      </c>
    </row>
    <row r="164" spans="19:21" ht="18" x14ac:dyDescent="0.35">
      <c r="S164" s="212" t="s">
        <v>554</v>
      </c>
      <c r="T164" s="212" t="s">
        <v>555</v>
      </c>
      <c r="U164" s="211" t="str">
        <f t="shared" si="3"/>
        <v>Bill Rueckert</v>
      </c>
    </row>
    <row r="165" spans="19:21" ht="18" x14ac:dyDescent="0.35">
      <c r="S165" s="212" t="s">
        <v>556</v>
      </c>
      <c r="T165" s="212" t="s">
        <v>557</v>
      </c>
      <c r="U165" s="211" t="str">
        <f t="shared" si="3"/>
        <v>Will Sadler</v>
      </c>
    </row>
    <row r="166" spans="19:21" ht="18" x14ac:dyDescent="0.35">
      <c r="S166" s="212" t="s">
        <v>558</v>
      </c>
      <c r="T166" s="212" t="s">
        <v>559</v>
      </c>
      <c r="U166" s="211" t="str">
        <f t="shared" si="3"/>
        <v>Daniel Saltsgaver (18)</v>
      </c>
    </row>
    <row r="167" spans="19:21" ht="18" x14ac:dyDescent="0.35">
      <c r="S167" s="212" t="s">
        <v>560</v>
      </c>
      <c r="T167" s="212" t="s">
        <v>377</v>
      </c>
      <c r="U167" s="211" t="str">
        <f t="shared" si="3"/>
        <v>Nick Saltsgaver (21)</v>
      </c>
    </row>
    <row r="168" spans="19:21" ht="18" x14ac:dyDescent="0.35">
      <c r="S168" s="212" t="s">
        <v>561</v>
      </c>
      <c r="T168" s="212" t="s">
        <v>559</v>
      </c>
      <c r="U168" s="211" t="str">
        <f t="shared" si="3"/>
        <v>Daniel Seymour</v>
      </c>
    </row>
    <row r="169" spans="19:21" ht="18" x14ac:dyDescent="0.35">
      <c r="S169" s="212" t="s">
        <v>561</v>
      </c>
      <c r="T169" s="212" t="s">
        <v>562</v>
      </c>
      <c r="U169" s="211" t="str">
        <f t="shared" si="3"/>
        <v>Kathy Seymour</v>
      </c>
    </row>
    <row r="170" spans="19:21" ht="18" x14ac:dyDescent="0.35">
      <c r="S170" s="212" t="s">
        <v>563</v>
      </c>
      <c r="T170" s="212" t="s">
        <v>564</v>
      </c>
      <c r="U170" s="211" t="str">
        <f t="shared" si="3"/>
        <v>Jule Shanklin</v>
      </c>
    </row>
    <row r="171" spans="19:21" ht="18" x14ac:dyDescent="0.35">
      <c r="S171" s="212" t="s">
        <v>565</v>
      </c>
      <c r="T171" s="212" t="s">
        <v>566</v>
      </c>
      <c r="U171" s="211" t="str">
        <f t="shared" si="3"/>
        <v>Aidam Shimpi</v>
      </c>
    </row>
    <row r="172" spans="19:21" ht="18" x14ac:dyDescent="0.35">
      <c r="S172" s="212" t="s">
        <v>567</v>
      </c>
      <c r="T172" s="212" t="s">
        <v>568</v>
      </c>
      <c r="U172" s="211" t="str">
        <f t="shared" si="3"/>
        <v>Brendan Siegl</v>
      </c>
    </row>
    <row r="173" spans="19:21" ht="18" x14ac:dyDescent="0.35">
      <c r="S173" s="212" t="s">
        <v>567</v>
      </c>
      <c r="T173" s="212" t="s">
        <v>569</v>
      </c>
      <c r="U173" s="211" t="str">
        <f t="shared" si="3"/>
        <v>Adelaide Siegl</v>
      </c>
    </row>
    <row r="174" spans="19:21" ht="18" x14ac:dyDescent="0.35">
      <c r="S174" s="212" t="s">
        <v>567</v>
      </c>
      <c r="T174" s="212" t="s">
        <v>570</v>
      </c>
      <c r="U174" s="211" t="str">
        <f t="shared" si="3"/>
        <v>Chris   Siegl</v>
      </c>
    </row>
    <row r="175" spans="19:21" ht="18" x14ac:dyDescent="0.35">
      <c r="S175" s="212" t="s">
        <v>571</v>
      </c>
      <c r="T175" s="212" t="s">
        <v>572</v>
      </c>
      <c r="U175" s="211" t="str">
        <f t="shared" si="3"/>
        <v>Joseph B Slaughter</v>
      </c>
    </row>
    <row r="176" spans="19:21" ht="18" x14ac:dyDescent="0.35">
      <c r="S176" s="212" t="s">
        <v>571</v>
      </c>
      <c r="T176" s="212" t="s">
        <v>573</v>
      </c>
      <c r="U176" s="211" t="str">
        <f t="shared" si="3"/>
        <v>Tammy Krause Slaughter</v>
      </c>
    </row>
    <row r="177" spans="19:21" ht="18" x14ac:dyDescent="0.35">
      <c r="S177" s="212" t="s">
        <v>574</v>
      </c>
      <c r="T177" s="212" t="s">
        <v>575</v>
      </c>
      <c r="U177" s="211" t="str">
        <f t="shared" si="3"/>
        <v>Pete Slugg</v>
      </c>
    </row>
    <row r="178" spans="19:21" ht="18" x14ac:dyDescent="0.35">
      <c r="S178" s="212" t="s">
        <v>576</v>
      </c>
      <c r="T178" s="212" t="s">
        <v>577</v>
      </c>
      <c r="U178" s="211" t="str">
        <f t="shared" si="3"/>
        <v>Scott T Smith</v>
      </c>
    </row>
    <row r="179" spans="19:21" ht="18" x14ac:dyDescent="0.35">
      <c r="S179" s="212" t="s">
        <v>578</v>
      </c>
      <c r="T179" s="212" t="s">
        <v>295</v>
      </c>
      <c r="U179" s="211" t="str">
        <f t="shared" si="3"/>
        <v>David Speight</v>
      </c>
    </row>
    <row r="180" spans="19:21" ht="18" x14ac:dyDescent="0.35">
      <c r="S180" s="212" t="s">
        <v>578</v>
      </c>
      <c r="T180" s="212" t="s">
        <v>263</v>
      </c>
      <c r="U180" s="211" t="str">
        <f t="shared" si="3"/>
        <v>Judy Speight</v>
      </c>
    </row>
    <row r="181" spans="19:21" ht="18" x14ac:dyDescent="0.35">
      <c r="S181" s="214" t="s">
        <v>579</v>
      </c>
      <c r="T181" s="214" t="s">
        <v>255</v>
      </c>
      <c r="U181" s="211" t="str">
        <f t="shared" si="3"/>
        <v>Paul Staller</v>
      </c>
    </row>
    <row r="182" spans="19:21" ht="18" x14ac:dyDescent="0.35">
      <c r="S182" s="212" t="s">
        <v>580</v>
      </c>
      <c r="T182" s="212" t="s">
        <v>572</v>
      </c>
      <c r="U182" s="211" t="str">
        <f t="shared" si="3"/>
        <v>Joseph B Stevens</v>
      </c>
    </row>
    <row r="183" spans="19:21" ht="18" x14ac:dyDescent="0.35">
      <c r="S183" s="212" t="s">
        <v>581</v>
      </c>
      <c r="T183" s="212" t="s">
        <v>582</v>
      </c>
      <c r="U183" s="211" t="str">
        <f t="shared" si="3"/>
        <v>Charles Stirewalt</v>
      </c>
    </row>
    <row r="184" spans="19:21" ht="18" x14ac:dyDescent="0.35">
      <c r="S184" s="212" t="s">
        <v>583</v>
      </c>
      <c r="T184" s="212" t="s">
        <v>451</v>
      </c>
      <c r="U184" s="211" t="str">
        <f t="shared" si="3"/>
        <v>Thomas Stocum</v>
      </c>
    </row>
    <row r="185" spans="19:21" ht="18" x14ac:dyDescent="0.35">
      <c r="S185" s="212" t="s">
        <v>584</v>
      </c>
      <c r="T185" s="212" t="s">
        <v>585</v>
      </c>
      <c r="U185" s="211" t="str">
        <f t="shared" si="3"/>
        <v>Luke Sullivan</v>
      </c>
    </row>
    <row r="186" spans="19:21" ht="18" x14ac:dyDescent="0.35">
      <c r="S186" s="214" t="s">
        <v>586</v>
      </c>
      <c r="T186" s="214" t="s">
        <v>587</v>
      </c>
      <c r="U186" s="211" t="str">
        <f t="shared" si="3"/>
        <v>Jimmy Sumerell</v>
      </c>
    </row>
    <row r="187" spans="19:21" ht="18" x14ac:dyDescent="0.35">
      <c r="S187" s="212" t="s">
        <v>588</v>
      </c>
      <c r="T187" s="212" t="s">
        <v>442</v>
      </c>
      <c r="U187" s="211" t="str">
        <f t="shared" si="3"/>
        <v>Mike Szpunar</v>
      </c>
    </row>
    <row r="188" spans="19:21" ht="18" x14ac:dyDescent="0.35">
      <c r="S188" s="212" t="s">
        <v>589</v>
      </c>
      <c r="T188" s="212" t="s">
        <v>590</v>
      </c>
      <c r="U188" s="211" t="str">
        <f t="shared" si="3"/>
        <v>Eddie Taylor</v>
      </c>
    </row>
    <row r="189" spans="19:21" ht="18" x14ac:dyDescent="0.35">
      <c r="S189" s="214" t="s">
        <v>591</v>
      </c>
      <c r="T189" s="214" t="s">
        <v>268</v>
      </c>
      <c r="U189" s="211" t="str">
        <f t="shared" si="3"/>
        <v>Scott Tilley</v>
      </c>
    </row>
    <row r="190" spans="19:21" ht="18" x14ac:dyDescent="0.35">
      <c r="S190" s="212" t="s">
        <v>591</v>
      </c>
      <c r="T190" s="212" t="s">
        <v>592</v>
      </c>
      <c r="U190" s="211" t="str">
        <f t="shared" si="3"/>
        <v>Christopher H Tilley</v>
      </c>
    </row>
    <row r="191" spans="19:21" ht="18" x14ac:dyDescent="0.35">
      <c r="S191" s="212" t="s">
        <v>591</v>
      </c>
      <c r="T191" s="212" t="s">
        <v>593</v>
      </c>
      <c r="U191" s="211" t="str">
        <f t="shared" si="3"/>
        <v>Mikayla Tilley</v>
      </c>
    </row>
    <row r="192" spans="19:21" ht="18" x14ac:dyDescent="0.35">
      <c r="S192" s="212" t="s">
        <v>594</v>
      </c>
      <c r="T192" s="212" t="s">
        <v>595</v>
      </c>
      <c r="U192" s="211" t="str">
        <f t="shared" si="3"/>
        <v>Glenn O Traylor</v>
      </c>
    </row>
    <row r="193" spans="19:21" ht="18" x14ac:dyDescent="0.35">
      <c r="S193" s="212" t="s">
        <v>594</v>
      </c>
      <c r="T193" s="212" t="s">
        <v>596</v>
      </c>
      <c r="U193" s="211" t="str">
        <f t="shared" si="3"/>
        <v>Janet  Traylor</v>
      </c>
    </row>
    <row r="194" spans="19:21" ht="18" x14ac:dyDescent="0.35">
      <c r="S194" s="212" t="s">
        <v>597</v>
      </c>
      <c r="T194" s="212" t="s">
        <v>273</v>
      </c>
      <c r="U194" s="211" t="str">
        <f t="shared" si="3"/>
        <v>John Tredway</v>
      </c>
    </row>
    <row r="195" spans="19:21" ht="18" x14ac:dyDescent="0.35">
      <c r="S195" s="212" t="s">
        <v>597</v>
      </c>
      <c r="T195" s="212" t="s">
        <v>598</v>
      </c>
      <c r="U195" s="211" t="str">
        <f t="shared" si="3"/>
        <v>Suzanne Tredway</v>
      </c>
    </row>
    <row r="196" spans="19:21" ht="18" x14ac:dyDescent="0.35">
      <c r="S196" s="212" t="s">
        <v>599</v>
      </c>
      <c r="T196" s="212" t="s">
        <v>273</v>
      </c>
      <c r="U196" s="211" t="str">
        <f t="shared" si="3"/>
        <v>John Vann</v>
      </c>
    </row>
    <row r="197" spans="19:21" ht="18" x14ac:dyDescent="0.35">
      <c r="S197" s="212" t="s">
        <v>600</v>
      </c>
      <c r="T197" s="212" t="s">
        <v>601</v>
      </c>
      <c r="U197" s="211" t="str">
        <f t="shared" si="3"/>
        <v>Jose Vargas II</v>
      </c>
    </row>
    <row r="198" spans="19:21" ht="18" x14ac:dyDescent="0.35">
      <c r="S198" s="212" t="s">
        <v>602</v>
      </c>
      <c r="T198" s="212" t="s">
        <v>603</v>
      </c>
      <c r="U198" s="211" t="str">
        <f t="shared" si="3"/>
        <v>R. Victor Varney</v>
      </c>
    </row>
    <row r="199" spans="19:21" ht="18" x14ac:dyDescent="0.35">
      <c r="S199" s="214" t="s">
        <v>604</v>
      </c>
      <c r="T199" s="214" t="s">
        <v>605</v>
      </c>
      <c r="U199" s="211" t="str">
        <f t="shared" si="3"/>
        <v>Deborah Walkins</v>
      </c>
    </row>
    <row r="200" spans="19:21" ht="18" x14ac:dyDescent="0.35">
      <c r="S200" s="214" t="s">
        <v>604</v>
      </c>
      <c r="T200" s="214" t="s">
        <v>419</v>
      </c>
      <c r="U200" s="211" t="str">
        <f t="shared" si="3"/>
        <v>Gary Walkins</v>
      </c>
    </row>
    <row r="201" spans="19:21" ht="18" x14ac:dyDescent="0.35">
      <c r="S201" s="212" t="s">
        <v>606</v>
      </c>
      <c r="T201" s="212" t="s">
        <v>607</v>
      </c>
      <c r="U201" s="211" t="str">
        <f t="shared" si="3"/>
        <v>Cliff Ward</v>
      </c>
    </row>
    <row r="202" spans="19:21" ht="18" x14ac:dyDescent="0.35">
      <c r="S202" s="212" t="s">
        <v>606</v>
      </c>
      <c r="T202" s="212" t="s">
        <v>608</v>
      </c>
      <c r="U202" s="211" t="str">
        <f t="shared" si="3"/>
        <v>Cooper Ward</v>
      </c>
    </row>
    <row r="203" spans="19:21" ht="18" x14ac:dyDescent="0.35">
      <c r="S203" s="214" t="s">
        <v>609</v>
      </c>
      <c r="T203" s="214" t="s">
        <v>610</v>
      </c>
      <c r="U203" s="211" t="str">
        <f t="shared" si="3"/>
        <v>Joanthan Weeks</v>
      </c>
    </row>
    <row r="204" spans="19:21" ht="18" x14ac:dyDescent="0.35">
      <c r="S204" s="212" t="s">
        <v>611</v>
      </c>
      <c r="T204" s="212" t="s">
        <v>612</v>
      </c>
      <c r="U204" s="211" t="str">
        <f t="shared" si="3"/>
        <v>Sranley West</v>
      </c>
    </row>
    <row r="205" spans="19:21" ht="18" x14ac:dyDescent="0.35">
      <c r="S205" s="212" t="s">
        <v>613</v>
      </c>
      <c r="T205" s="212" t="s">
        <v>614</v>
      </c>
      <c r="U205" s="211" t="str">
        <f t="shared" si="3"/>
        <v>Jim Whitten</v>
      </c>
    </row>
    <row r="206" spans="19:21" ht="18" x14ac:dyDescent="0.35">
      <c r="S206" s="212" t="s">
        <v>615</v>
      </c>
      <c r="T206" s="212" t="s">
        <v>446</v>
      </c>
      <c r="U206" s="211" t="str">
        <f t="shared" si="3"/>
        <v>Linda Wilkins</v>
      </c>
    </row>
    <row r="207" spans="19:21" ht="18" x14ac:dyDescent="0.35">
      <c r="S207" s="212" t="s">
        <v>615</v>
      </c>
      <c r="T207" s="212" t="s">
        <v>616</v>
      </c>
      <c r="U207" s="211" t="str">
        <f t="shared" ref="U207:U217" si="4">T207&amp;" "&amp;S207</f>
        <v>Percy Wilkins</v>
      </c>
    </row>
    <row r="208" spans="19:21" ht="18" x14ac:dyDescent="0.35">
      <c r="S208" s="212" t="s">
        <v>617</v>
      </c>
      <c r="T208" s="212" t="s">
        <v>618</v>
      </c>
      <c r="U208" s="211" t="str">
        <f t="shared" si="4"/>
        <v>Brandt Wilkus</v>
      </c>
    </row>
    <row r="209" spans="19:21" ht="18" x14ac:dyDescent="0.35">
      <c r="S209" s="212" t="s">
        <v>619</v>
      </c>
      <c r="T209" s="212" t="s">
        <v>280</v>
      </c>
      <c r="U209" s="211" t="str">
        <f t="shared" si="4"/>
        <v>Dennis Winchell</v>
      </c>
    </row>
    <row r="210" spans="19:21" ht="18" x14ac:dyDescent="0.35">
      <c r="S210" s="212" t="s">
        <v>620</v>
      </c>
      <c r="T210" s="212" t="s">
        <v>421</v>
      </c>
      <c r="U210" s="211" t="str">
        <f t="shared" si="4"/>
        <v>James Woodard</v>
      </c>
    </row>
    <row r="211" spans="19:21" ht="18" x14ac:dyDescent="0.35">
      <c r="S211" s="212" t="s">
        <v>621</v>
      </c>
      <c r="T211" s="212" t="s">
        <v>587</v>
      </c>
      <c r="U211" s="211" t="str">
        <f t="shared" si="4"/>
        <v>Jimmy Workman</v>
      </c>
    </row>
    <row r="212" spans="19:21" ht="18" x14ac:dyDescent="0.35">
      <c r="S212" s="212" t="s">
        <v>621</v>
      </c>
      <c r="T212" s="212" t="s">
        <v>622</v>
      </c>
      <c r="U212" s="211" t="str">
        <f t="shared" si="4"/>
        <v>Martha Workman</v>
      </c>
    </row>
    <row r="213" spans="19:21" ht="18" x14ac:dyDescent="0.35">
      <c r="S213" s="212" t="s">
        <v>623</v>
      </c>
      <c r="T213" s="212" t="s">
        <v>273</v>
      </c>
      <c r="U213" s="211" t="str">
        <f t="shared" si="4"/>
        <v xml:space="preserve">John Wright </v>
      </c>
    </row>
    <row r="214" spans="19:21" ht="18" x14ac:dyDescent="0.35">
      <c r="S214" s="212" t="s">
        <v>624</v>
      </c>
      <c r="T214" s="212" t="s">
        <v>496</v>
      </c>
      <c r="U214" s="211" t="str">
        <f t="shared" si="4"/>
        <v>Brenda Williams</v>
      </c>
    </row>
    <row r="215" spans="19:21" ht="18" x14ac:dyDescent="0.35">
      <c r="S215" s="212" t="s">
        <v>624</v>
      </c>
      <c r="T215" s="212" t="s">
        <v>625</v>
      </c>
      <c r="U215" s="211" t="str">
        <f t="shared" si="4"/>
        <v>Wallace W Williams</v>
      </c>
    </row>
    <row r="216" spans="19:21" ht="18" x14ac:dyDescent="0.35">
      <c r="U216" s="211" t="str">
        <f t="shared" si="4"/>
        <v xml:space="preserve"> </v>
      </c>
    </row>
    <row r="217" spans="19:21" ht="18" x14ac:dyDescent="0.35">
      <c r="U217" s="211" t="str">
        <f t="shared" si="4"/>
        <v xml:space="preserve"> </v>
      </c>
    </row>
  </sheetData>
  <dataValidations count="2">
    <dataValidation type="list" allowBlank="1" showInputMessage="1" showErrorMessage="1" sqref="A35" xr:uid="{00000000-0002-0000-2B00-000000000000}">
      <formula1>#REF!</formula1>
      <formula2>0</formula2>
    </dataValidation>
    <dataValidation type="list" errorStyle="information" operator="equal" allowBlank="1" showErrorMessage="1" sqref="E9" xr:uid="{00000000-0002-0000-2B00-000001000000}">
      <formula1>"Chris R Boli,Jay Horn"</formula1>
    </dataValidation>
  </dataValidations>
  <pageMargins left="0.78749999999999998" right="0.78749999999999998" top="1.05277777777778" bottom="1.05277777777778" header="0.78749999999999998" footer="0.78749999999999998"/>
  <pageSetup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O90"/>
  <sheetViews>
    <sheetView workbookViewId="0">
      <selection activeCell="B42" sqref="B42:D42"/>
    </sheetView>
  </sheetViews>
  <sheetFormatPr defaultRowHeight="14.4" x14ac:dyDescent="0.3"/>
  <cols>
    <col min="2" max="2" width="15" style="312" customWidth="1"/>
    <col min="3" max="3" width="12" style="312" customWidth="1"/>
    <col min="4" max="4" width="3.44140625" customWidth="1"/>
    <col min="5" max="5" width="11.5546875" customWidth="1"/>
    <col min="7" max="7" width="2.6640625" customWidth="1"/>
    <col min="8" max="8" width="12" customWidth="1"/>
    <col min="10" max="10" width="3.44140625" customWidth="1"/>
    <col min="11" max="11" width="14.109375" customWidth="1"/>
    <col min="13" max="13" width="4.109375" customWidth="1"/>
    <col min="14" max="14" width="11.88671875" customWidth="1"/>
  </cols>
  <sheetData>
    <row r="1" spans="2:15" x14ac:dyDescent="0.3">
      <c r="B1" s="309" t="s">
        <v>788</v>
      </c>
      <c r="C1" s="309" t="s">
        <v>789</v>
      </c>
      <c r="E1" s="309" t="s">
        <v>788</v>
      </c>
      <c r="F1" s="309" t="s">
        <v>789</v>
      </c>
      <c r="H1" s="309" t="s">
        <v>788</v>
      </c>
      <c r="I1" s="309" t="s">
        <v>789</v>
      </c>
      <c r="K1" s="309" t="s">
        <v>788</v>
      </c>
      <c r="L1" s="309" t="s">
        <v>789</v>
      </c>
      <c r="N1" s="309" t="s">
        <v>788</v>
      </c>
      <c r="O1" s="309" t="s">
        <v>789</v>
      </c>
    </row>
    <row r="2" spans="2:15" x14ac:dyDescent="0.3">
      <c r="B2" s="310" t="s">
        <v>243</v>
      </c>
      <c r="C2" s="310" t="s">
        <v>244</v>
      </c>
      <c r="E2" s="311" t="s">
        <v>364</v>
      </c>
      <c r="F2" s="311" t="s">
        <v>365</v>
      </c>
      <c r="H2" s="311" t="s">
        <v>440</v>
      </c>
      <c r="I2" s="311" t="s">
        <v>334</v>
      </c>
      <c r="K2" s="310" t="s">
        <v>519</v>
      </c>
      <c r="L2" s="310" t="s">
        <v>520</v>
      </c>
      <c r="N2" s="311" t="s">
        <v>588</v>
      </c>
      <c r="O2" s="311" t="s">
        <v>442</v>
      </c>
    </row>
    <row r="3" spans="2:15" x14ac:dyDescent="0.3">
      <c r="B3" s="311" t="s">
        <v>246</v>
      </c>
      <c r="C3" s="311" t="s">
        <v>247</v>
      </c>
      <c r="E3" s="310" t="s">
        <v>370</v>
      </c>
      <c r="F3" s="310" t="s">
        <v>371</v>
      </c>
      <c r="H3" s="311" t="s">
        <v>441</v>
      </c>
      <c r="I3" s="311" t="s">
        <v>442</v>
      </c>
      <c r="K3" s="311" t="s">
        <v>521</v>
      </c>
      <c r="L3" s="311" t="s">
        <v>280</v>
      </c>
      <c r="N3" s="311" t="s">
        <v>589</v>
      </c>
      <c r="O3" s="311" t="s">
        <v>590</v>
      </c>
    </row>
    <row r="4" spans="2:15" x14ac:dyDescent="0.3">
      <c r="B4" s="310" t="s">
        <v>248</v>
      </c>
      <c r="C4" s="310" t="s">
        <v>249</v>
      </c>
      <c r="E4" s="311" t="s">
        <v>372</v>
      </c>
      <c r="F4" s="311" t="s">
        <v>373</v>
      </c>
      <c r="H4" s="310" t="s">
        <v>443</v>
      </c>
      <c r="I4" s="310" t="s">
        <v>444</v>
      </c>
      <c r="K4" s="311" t="s">
        <v>521</v>
      </c>
      <c r="L4" s="311" t="s">
        <v>522</v>
      </c>
      <c r="N4" s="312" t="s">
        <v>591</v>
      </c>
      <c r="O4" s="312" t="s">
        <v>268</v>
      </c>
    </row>
    <row r="5" spans="2:15" x14ac:dyDescent="0.3">
      <c r="B5" s="311" t="s">
        <v>251</v>
      </c>
      <c r="C5" s="311" t="s">
        <v>252</v>
      </c>
      <c r="E5" s="311" t="s">
        <v>372</v>
      </c>
      <c r="F5" s="311" t="s">
        <v>374</v>
      </c>
      <c r="H5" s="310" t="s">
        <v>445</v>
      </c>
      <c r="I5" s="310" t="s">
        <v>446</v>
      </c>
      <c r="K5" s="312" t="s">
        <v>523</v>
      </c>
      <c r="L5" s="312" t="s">
        <v>524</v>
      </c>
      <c r="N5" s="313" t="s">
        <v>591</v>
      </c>
      <c r="O5" s="313" t="s">
        <v>592</v>
      </c>
    </row>
    <row r="6" spans="2:15" x14ac:dyDescent="0.3">
      <c r="B6" s="311" t="s">
        <v>254</v>
      </c>
      <c r="C6" s="311" t="s">
        <v>255</v>
      </c>
      <c r="E6" s="312" t="s">
        <v>375</v>
      </c>
      <c r="F6" s="312" t="s">
        <v>255</v>
      </c>
      <c r="H6" s="310" t="s">
        <v>445</v>
      </c>
      <c r="I6" s="310" t="s">
        <v>447</v>
      </c>
      <c r="K6" s="311" t="s">
        <v>525</v>
      </c>
      <c r="L6" s="311" t="s">
        <v>382</v>
      </c>
      <c r="N6" s="313" t="s">
        <v>591</v>
      </c>
      <c r="O6" s="313" t="s">
        <v>593</v>
      </c>
    </row>
    <row r="7" spans="2:15" x14ac:dyDescent="0.3">
      <c r="B7" s="310" t="s">
        <v>256</v>
      </c>
      <c r="C7" s="310" t="s">
        <v>257</v>
      </c>
      <c r="E7" s="310" t="s">
        <v>790</v>
      </c>
      <c r="F7" s="310" t="s">
        <v>377</v>
      </c>
      <c r="H7" s="310" t="s">
        <v>448</v>
      </c>
      <c r="I7" s="311" t="s">
        <v>449</v>
      </c>
      <c r="K7" s="311" t="s">
        <v>526</v>
      </c>
      <c r="L7" s="311" t="s">
        <v>527</v>
      </c>
      <c r="N7" s="310" t="s">
        <v>594</v>
      </c>
      <c r="O7" s="310" t="s">
        <v>595</v>
      </c>
    </row>
    <row r="8" spans="2:15" x14ac:dyDescent="0.3">
      <c r="B8" s="310" t="s">
        <v>256</v>
      </c>
      <c r="C8" s="310" t="s">
        <v>258</v>
      </c>
      <c r="E8" s="310" t="s">
        <v>378</v>
      </c>
      <c r="F8" s="310" t="s">
        <v>379</v>
      </c>
      <c r="H8" s="312" t="s">
        <v>450</v>
      </c>
      <c r="I8" s="312" t="s">
        <v>451</v>
      </c>
      <c r="K8" s="311" t="s">
        <v>526</v>
      </c>
      <c r="L8" s="311" t="s">
        <v>528</v>
      </c>
      <c r="N8" s="310" t="s">
        <v>594</v>
      </c>
      <c r="O8" s="310" t="s">
        <v>596</v>
      </c>
    </row>
    <row r="9" spans="2:15" x14ac:dyDescent="0.3">
      <c r="B9" s="310" t="s">
        <v>256</v>
      </c>
      <c r="C9" s="310" t="s">
        <v>261</v>
      </c>
      <c r="E9" s="311" t="s">
        <v>380</v>
      </c>
      <c r="F9" s="311" t="s">
        <v>381</v>
      </c>
      <c r="H9" s="311" t="s">
        <v>452</v>
      </c>
      <c r="I9" s="311" t="s">
        <v>453</v>
      </c>
      <c r="K9" s="311" t="s">
        <v>529</v>
      </c>
      <c r="L9" s="311" t="s">
        <v>530</v>
      </c>
      <c r="N9" s="311" t="s">
        <v>597</v>
      </c>
      <c r="O9" s="311" t="s">
        <v>273</v>
      </c>
    </row>
    <row r="10" spans="2:15" x14ac:dyDescent="0.3">
      <c r="B10" s="312" t="s">
        <v>262</v>
      </c>
      <c r="C10" s="312" t="s">
        <v>263</v>
      </c>
      <c r="E10" s="311" t="s">
        <v>380</v>
      </c>
      <c r="F10" s="311" t="s">
        <v>382</v>
      </c>
      <c r="H10" s="310" t="s">
        <v>454</v>
      </c>
      <c r="I10" s="310" t="s">
        <v>455</v>
      </c>
      <c r="K10" s="310" t="s">
        <v>531</v>
      </c>
      <c r="L10" s="310" t="s">
        <v>268</v>
      </c>
      <c r="N10" s="311" t="s">
        <v>597</v>
      </c>
      <c r="O10" s="311" t="s">
        <v>598</v>
      </c>
    </row>
    <row r="11" spans="2:15" x14ac:dyDescent="0.3">
      <c r="B11" s="311" t="s">
        <v>267</v>
      </c>
      <c r="C11" s="311" t="s">
        <v>268</v>
      </c>
      <c r="E11" s="310" t="s">
        <v>383</v>
      </c>
      <c r="F11" s="310" t="s">
        <v>384</v>
      </c>
      <c r="H11" s="310" t="s">
        <v>454</v>
      </c>
      <c r="I11" s="310" t="s">
        <v>456</v>
      </c>
      <c r="K11" s="310" t="s">
        <v>532</v>
      </c>
      <c r="L11" s="310" t="s">
        <v>533</v>
      </c>
      <c r="N11" s="310" t="s">
        <v>599</v>
      </c>
      <c r="O11" s="310" t="s">
        <v>273</v>
      </c>
    </row>
    <row r="12" spans="2:15" x14ac:dyDescent="0.3">
      <c r="B12" s="310" t="s">
        <v>272</v>
      </c>
      <c r="C12" s="310" t="s">
        <v>273</v>
      </c>
      <c r="E12" s="310" t="s">
        <v>385</v>
      </c>
      <c r="F12" s="310" t="s">
        <v>386</v>
      </c>
      <c r="H12" s="310" t="s">
        <v>457</v>
      </c>
      <c r="I12" s="310" t="s">
        <v>458</v>
      </c>
      <c r="K12" s="311" t="s">
        <v>534</v>
      </c>
      <c r="L12" s="311" t="s">
        <v>535</v>
      </c>
      <c r="N12" s="311" t="s">
        <v>600</v>
      </c>
      <c r="O12" s="311" t="s">
        <v>601</v>
      </c>
    </row>
    <row r="13" spans="2:15" x14ac:dyDescent="0.3">
      <c r="B13" s="310" t="s">
        <v>272</v>
      </c>
      <c r="C13" s="310" t="s">
        <v>276</v>
      </c>
      <c r="E13" s="310" t="s">
        <v>387</v>
      </c>
      <c r="F13" s="310" t="s">
        <v>388</v>
      </c>
      <c r="H13" s="310" t="s">
        <v>459</v>
      </c>
      <c r="I13" s="310" t="s">
        <v>460</v>
      </c>
      <c r="K13" s="311" t="s">
        <v>536</v>
      </c>
      <c r="L13" s="311" t="s">
        <v>537</v>
      </c>
      <c r="N13" s="310" t="s">
        <v>602</v>
      </c>
      <c r="O13" s="310" t="s">
        <v>603</v>
      </c>
    </row>
    <row r="14" spans="2:15" x14ac:dyDescent="0.3">
      <c r="B14" s="311" t="s">
        <v>279</v>
      </c>
      <c r="C14" s="311" t="s">
        <v>280</v>
      </c>
      <c r="E14" s="310" t="s">
        <v>389</v>
      </c>
      <c r="F14" s="310" t="s">
        <v>390</v>
      </c>
      <c r="H14" s="310" t="s">
        <v>461</v>
      </c>
      <c r="I14" s="310" t="s">
        <v>462</v>
      </c>
      <c r="K14" s="310" t="s">
        <v>538</v>
      </c>
      <c r="L14" s="310" t="s">
        <v>539</v>
      </c>
      <c r="N14" s="312" t="s">
        <v>604</v>
      </c>
      <c r="O14" s="312" t="s">
        <v>605</v>
      </c>
    </row>
    <row r="15" spans="2:15" x14ac:dyDescent="0.3">
      <c r="B15" s="312" t="s">
        <v>281</v>
      </c>
      <c r="C15" s="312" t="s">
        <v>282</v>
      </c>
      <c r="E15" s="311" t="s">
        <v>391</v>
      </c>
      <c r="F15" s="311" t="s">
        <v>268</v>
      </c>
      <c r="H15" s="310" t="s">
        <v>463</v>
      </c>
      <c r="I15" s="310" t="s">
        <v>464</v>
      </c>
      <c r="K15" s="310" t="s">
        <v>540</v>
      </c>
      <c r="L15" s="310" t="s">
        <v>371</v>
      </c>
      <c r="N15" s="312" t="s">
        <v>604</v>
      </c>
      <c r="O15" s="312" t="s">
        <v>419</v>
      </c>
    </row>
    <row r="16" spans="2:15" x14ac:dyDescent="0.3">
      <c r="B16" s="311" t="s">
        <v>287</v>
      </c>
      <c r="C16" s="311" t="s">
        <v>288</v>
      </c>
      <c r="E16" s="312" t="s">
        <v>392</v>
      </c>
      <c r="F16" s="312" t="s">
        <v>255</v>
      </c>
      <c r="H16" s="310" t="s">
        <v>465</v>
      </c>
      <c r="I16" s="310" t="s">
        <v>466</v>
      </c>
      <c r="K16" s="311" t="s">
        <v>541</v>
      </c>
      <c r="L16" s="311" t="s">
        <v>542</v>
      </c>
      <c r="N16" s="310" t="s">
        <v>606</v>
      </c>
      <c r="O16" s="310" t="s">
        <v>607</v>
      </c>
    </row>
    <row r="17" spans="2:15" x14ac:dyDescent="0.3">
      <c r="B17" s="312" t="s">
        <v>289</v>
      </c>
      <c r="C17" s="312" t="s">
        <v>290</v>
      </c>
      <c r="E17" s="312" t="s">
        <v>392</v>
      </c>
      <c r="F17" s="312" t="s">
        <v>393</v>
      </c>
      <c r="H17" s="310" t="s">
        <v>465</v>
      </c>
      <c r="I17" s="310" t="s">
        <v>467</v>
      </c>
      <c r="K17" s="311" t="s">
        <v>543</v>
      </c>
      <c r="L17" s="311" t="s">
        <v>295</v>
      </c>
      <c r="N17" s="310" t="s">
        <v>606</v>
      </c>
      <c r="O17" s="310" t="s">
        <v>608</v>
      </c>
    </row>
    <row r="18" spans="2:15" x14ac:dyDescent="0.3">
      <c r="B18" s="310" t="s">
        <v>291</v>
      </c>
      <c r="C18" s="310" t="s">
        <v>273</v>
      </c>
      <c r="E18" s="310" t="s">
        <v>394</v>
      </c>
      <c r="F18" s="310" t="s">
        <v>395</v>
      </c>
      <c r="H18" s="310" t="s">
        <v>465</v>
      </c>
      <c r="I18" s="310" t="s">
        <v>468</v>
      </c>
      <c r="K18" s="310" t="s">
        <v>544</v>
      </c>
      <c r="L18" s="310" t="s">
        <v>382</v>
      </c>
      <c r="N18" s="312" t="s">
        <v>609</v>
      </c>
      <c r="O18" s="312" t="s">
        <v>610</v>
      </c>
    </row>
    <row r="19" spans="2:15" x14ac:dyDescent="0.3">
      <c r="B19" s="310" t="s">
        <v>292</v>
      </c>
      <c r="C19" s="310" t="s">
        <v>293</v>
      </c>
      <c r="E19" s="310" t="s">
        <v>394</v>
      </c>
      <c r="F19" s="310" t="s">
        <v>396</v>
      </c>
      <c r="H19" s="310" t="s">
        <v>465</v>
      </c>
      <c r="I19" s="310" t="s">
        <v>469</v>
      </c>
      <c r="K19" s="310" t="s">
        <v>545</v>
      </c>
      <c r="L19" s="310" t="s">
        <v>546</v>
      </c>
      <c r="N19" s="310" t="s">
        <v>611</v>
      </c>
      <c r="O19" s="310" t="s">
        <v>612</v>
      </c>
    </row>
    <row r="20" spans="2:15" x14ac:dyDescent="0.3">
      <c r="B20" s="310" t="s">
        <v>294</v>
      </c>
      <c r="C20" s="310" t="s">
        <v>295</v>
      </c>
      <c r="E20" s="311" t="s">
        <v>397</v>
      </c>
      <c r="F20" s="311" t="s">
        <v>398</v>
      </c>
      <c r="H20" s="310" t="s">
        <v>470</v>
      </c>
      <c r="I20" s="310" t="s">
        <v>471</v>
      </c>
      <c r="K20" s="312" t="s">
        <v>547</v>
      </c>
      <c r="L20" s="312" t="s">
        <v>548</v>
      </c>
      <c r="N20" s="311" t="s">
        <v>613</v>
      </c>
      <c r="O20" s="311" t="s">
        <v>614</v>
      </c>
    </row>
    <row r="21" spans="2:15" x14ac:dyDescent="0.3">
      <c r="B21" s="312" t="s">
        <v>296</v>
      </c>
      <c r="C21" s="312" t="s">
        <v>297</v>
      </c>
      <c r="E21" s="311" t="s">
        <v>399</v>
      </c>
      <c r="F21" s="311" t="s">
        <v>400</v>
      </c>
      <c r="H21" s="310" t="s">
        <v>472</v>
      </c>
      <c r="I21" s="310" t="s">
        <v>473</v>
      </c>
      <c r="K21" s="311" t="s">
        <v>549</v>
      </c>
      <c r="L21" s="311" t="s">
        <v>334</v>
      </c>
      <c r="N21" s="311" t="s">
        <v>615</v>
      </c>
      <c r="O21" s="311" t="s">
        <v>446</v>
      </c>
    </row>
    <row r="22" spans="2:15" x14ac:dyDescent="0.3">
      <c r="B22" s="310" t="s">
        <v>296</v>
      </c>
      <c r="C22" s="310" t="s">
        <v>298</v>
      </c>
      <c r="E22" s="311" t="s">
        <v>401</v>
      </c>
      <c r="F22" s="311" t="s">
        <v>402</v>
      </c>
      <c r="H22" s="313" t="s">
        <v>474</v>
      </c>
      <c r="I22" s="313" t="s">
        <v>475</v>
      </c>
      <c r="K22" s="311" t="s">
        <v>549</v>
      </c>
      <c r="L22" s="311" t="s">
        <v>550</v>
      </c>
      <c r="N22" s="311" t="s">
        <v>615</v>
      </c>
      <c r="O22" s="311" t="s">
        <v>616</v>
      </c>
    </row>
    <row r="23" spans="2:15" x14ac:dyDescent="0.3">
      <c r="B23" s="310" t="s">
        <v>299</v>
      </c>
      <c r="C23" s="310" t="s">
        <v>300</v>
      </c>
      <c r="E23" s="311" t="s">
        <v>401</v>
      </c>
      <c r="F23" s="311" t="s">
        <v>403</v>
      </c>
      <c r="H23" s="311" t="s">
        <v>476</v>
      </c>
      <c r="I23" s="311" t="s">
        <v>273</v>
      </c>
      <c r="K23" s="310" t="s">
        <v>551</v>
      </c>
      <c r="L23" s="310" t="s">
        <v>552</v>
      </c>
      <c r="N23" s="310" t="s">
        <v>617</v>
      </c>
      <c r="O23" s="310" t="s">
        <v>618</v>
      </c>
    </row>
    <row r="24" spans="2:15" x14ac:dyDescent="0.3">
      <c r="B24" s="310" t="s">
        <v>299</v>
      </c>
      <c r="C24" s="310" t="s">
        <v>301</v>
      </c>
      <c r="E24" s="311" t="s">
        <v>404</v>
      </c>
      <c r="F24" s="311" t="s">
        <v>282</v>
      </c>
      <c r="H24" s="310" t="s">
        <v>477</v>
      </c>
      <c r="I24" s="310" t="s">
        <v>478</v>
      </c>
      <c r="K24" s="310" t="s">
        <v>551</v>
      </c>
      <c r="L24" s="310" t="s">
        <v>553</v>
      </c>
      <c r="N24" s="311" t="s">
        <v>619</v>
      </c>
      <c r="O24" s="311" t="s">
        <v>280</v>
      </c>
    </row>
    <row r="25" spans="2:15" x14ac:dyDescent="0.3">
      <c r="B25" s="311" t="s">
        <v>302</v>
      </c>
      <c r="C25" s="311" t="s">
        <v>303</v>
      </c>
      <c r="E25" s="310" t="s">
        <v>405</v>
      </c>
      <c r="F25" s="310" t="s">
        <v>406</v>
      </c>
      <c r="H25" s="311" t="s">
        <v>479</v>
      </c>
      <c r="I25" s="311" t="s">
        <v>480</v>
      </c>
      <c r="K25" s="310" t="s">
        <v>554</v>
      </c>
      <c r="L25" s="311" t="s">
        <v>555</v>
      </c>
      <c r="N25" s="311" t="s">
        <v>620</v>
      </c>
      <c r="O25" s="311" t="s">
        <v>421</v>
      </c>
    </row>
    <row r="26" spans="2:15" x14ac:dyDescent="0.3">
      <c r="B26" s="311" t="s">
        <v>309</v>
      </c>
      <c r="C26" s="311" t="s">
        <v>310</v>
      </c>
      <c r="E26" s="311" t="s">
        <v>407</v>
      </c>
      <c r="F26" s="311" t="s">
        <v>334</v>
      </c>
      <c r="H26" s="311" t="s">
        <v>481</v>
      </c>
      <c r="I26" s="311" t="s">
        <v>482</v>
      </c>
      <c r="K26" s="310" t="s">
        <v>556</v>
      </c>
      <c r="L26" s="310" t="s">
        <v>557</v>
      </c>
      <c r="N26" s="311" t="s">
        <v>621</v>
      </c>
      <c r="O26" s="311" t="s">
        <v>587</v>
      </c>
    </row>
    <row r="27" spans="2:15" x14ac:dyDescent="0.3">
      <c r="B27" s="311" t="s">
        <v>312</v>
      </c>
      <c r="C27" s="311" t="s">
        <v>313</v>
      </c>
      <c r="E27" s="311" t="s">
        <v>407</v>
      </c>
      <c r="F27" s="311" t="s">
        <v>408</v>
      </c>
      <c r="H27" s="312" t="s">
        <v>483</v>
      </c>
      <c r="I27" s="312" t="s">
        <v>484</v>
      </c>
      <c r="K27" s="311" t="s">
        <v>558</v>
      </c>
      <c r="L27" s="311" t="s">
        <v>559</v>
      </c>
      <c r="N27" s="311" t="s">
        <v>621</v>
      </c>
      <c r="O27" s="311" t="s">
        <v>622</v>
      </c>
    </row>
    <row r="28" spans="2:15" x14ac:dyDescent="0.3">
      <c r="B28" s="313" t="s">
        <v>315</v>
      </c>
      <c r="C28" s="313" t="s">
        <v>316</v>
      </c>
      <c r="E28" s="310" t="s">
        <v>409</v>
      </c>
      <c r="F28" s="310" t="s">
        <v>410</v>
      </c>
      <c r="H28" s="311" t="s">
        <v>485</v>
      </c>
      <c r="I28" s="311" t="s">
        <v>486</v>
      </c>
      <c r="K28" s="311" t="s">
        <v>560</v>
      </c>
      <c r="L28" s="311" t="s">
        <v>377</v>
      </c>
      <c r="N28" s="310" t="s">
        <v>623</v>
      </c>
      <c r="O28" s="310" t="s">
        <v>273</v>
      </c>
    </row>
    <row r="29" spans="2:15" x14ac:dyDescent="0.3">
      <c r="B29" s="310" t="s">
        <v>318</v>
      </c>
      <c r="C29" s="310" t="s">
        <v>295</v>
      </c>
      <c r="E29" s="312" t="s">
        <v>409</v>
      </c>
      <c r="F29" s="312" t="s">
        <v>411</v>
      </c>
      <c r="H29" s="310" t="s">
        <v>487</v>
      </c>
      <c r="I29" s="310" t="s">
        <v>268</v>
      </c>
      <c r="K29" s="311" t="s">
        <v>561</v>
      </c>
      <c r="L29" s="311" t="s">
        <v>559</v>
      </c>
      <c r="N29" s="310" t="s">
        <v>624</v>
      </c>
      <c r="O29" s="310" t="s">
        <v>496</v>
      </c>
    </row>
    <row r="30" spans="2:15" x14ac:dyDescent="0.3">
      <c r="B30" s="310" t="s">
        <v>318</v>
      </c>
      <c r="C30" s="310" t="s">
        <v>320</v>
      </c>
      <c r="E30" s="312" t="s">
        <v>409</v>
      </c>
      <c r="F30" s="312" t="s">
        <v>412</v>
      </c>
      <c r="H30" s="311" t="s">
        <v>488</v>
      </c>
      <c r="I30" s="311" t="s">
        <v>451</v>
      </c>
      <c r="K30" s="311" t="s">
        <v>561</v>
      </c>
      <c r="L30" s="311" t="s">
        <v>562</v>
      </c>
      <c r="N30" s="310" t="s">
        <v>624</v>
      </c>
      <c r="O30" s="310" t="s">
        <v>625</v>
      </c>
    </row>
    <row r="31" spans="2:15" x14ac:dyDescent="0.3">
      <c r="B31" s="311" t="s">
        <v>322</v>
      </c>
      <c r="C31" s="311" t="s">
        <v>323</v>
      </c>
      <c r="E31" s="311" t="s">
        <v>413</v>
      </c>
      <c r="F31" s="311" t="s">
        <v>414</v>
      </c>
      <c r="H31" s="311" t="s">
        <v>489</v>
      </c>
      <c r="I31" s="311" t="s">
        <v>400</v>
      </c>
      <c r="K31" s="310" t="s">
        <v>563</v>
      </c>
      <c r="L31" s="310" t="s">
        <v>564</v>
      </c>
    </row>
    <row r="32" spans="2:15" x14ac:dyDescent="0.3">
      <c r="B32" s="310" t="s">
        <v>328</v>
      </c>
      <c r="C32" s="310" t="s">
        <v>329</v>
      </c>
      <c r="E32" s="311" t="s">
        <v>415</v>
      </c>
      <c r="F32" s="311" t="s">
        <v>416</v>
      </c>
      <c r="H32" s="310" t="s">
        <v>490</v>
      </c>
      <c r="I32" s="310" t="s">
        <v>491</v>
      </c>
      <c r="K32" s="311" t="s">
        <v>565</v>
      </c>
      <c r="L32" s="311" t="s">
        <v>566</v>
      </c>
      <c r="N32" s="314" t="s">
        <v>791</v>
      </c>
    </row>
    <row r="33" spans="2:15" x14ac:dyDescent="0.3">
      <c r="B33" s="312" t="s">
        <v>333</v>
      </c>
      <c r="C33" s="312" t="s">
        <v>334</v>
      </c>
      <c r="E33" s="311" t="s">
        <v>415</v>
      </c>
      <c r="F33" s="311" t="s">
        <v>417</v>
      </c>
      <c r="H33" s="312" t="s">
        <v>492</v>
      </c>
      <c r="I33" s="312" t="s">
        <v>493</v>
      </c>
      <c r="K33" s="311" t="s">
        <v>567</v>
      </c>
      <c r="L33" s="311" t="s">
        <v>568</v>
      </c>
      <c r="N33" s="312" t="s">
        <v>792</v>
      </c>
      <c r="O33" s="312" t="s">
        <v>346</v>
      </c>
    </row>
    <row r="34" spans="2:15" x14ac:dyDescent="0.3">
      <c r="B34" s="311" t="s">
        <v>336</v>
      </c>
      <c r="C34" s="311" t="s">
        <v>337</v>
      </c>
      <c r="E34" s="311" t="s">
        <v>418</v>
      </c>
      <c r="F34" s="311" t="s">
        <v>419</v>
      </c>
      <c r="H34" s="312" t="s">
        <v>492</v>
      </c>
      <c r="I34" s="312" t="s">
        <v>494</v>
      </c>
      <c r="K34" s="310" t="s">
        <v>567</v>
      </c>
      <c r="L34" s="310" t="s">
        <v>569</v>
      </c>
      <c r="N34" s="312" t="s">
        <v>793</v>
      </c>
      <c r="O34" s="312" t="s">
        <v>555</v>
      </c>
    </row>
    <row r="35" spans="2:15" x14ac:dyDescent="0.3">
      <c r="B35" s="311" t="s">
        <v>336</v>
      </c>
      <c r="C35" s="311" t="s">
        <v>339</v>
      </c>
      <c r="E35" s="310" t="s">
        <v>420</v>
      </c>
      <c r="F35" s="310" t="s">
        <v>421</v>
      </c>
      <c r="H35" s="310" t="s">
        <v>495</v>
      </c>
      <c r="I35" s="310" t="s">
        <v>496</v>
      </c>
      <c r="K35" s="310" t="s">
        <v>567</v>
      </c>
      <c r="L35" s="310" t="s">
        <v>570</v>
      </c>
      <c r="N35" s="312" t="s">
        <v>793</v>
      </c>
      <c r="O35" s="312" t="s">
        <v>794</v>
      </c>
    </row>
    <row r="36" spans="2:15" x14ac:dyDescent="0.3">
      <c r="B36" s="311" t="s">
        <v>336</v>
      </c>
      <c r="C36" s="311" t="s">
        <v>343</v>
      </c>
      <c r="E36" s="311" t="s">
        <v>422</v>
      </c>
      <c r="F36" s="311" t="s">
        <v>423</v>
      </c>
      <c r="H36" s="310" t="s">
        <v>497</v>
      </c>
      <c r="I36" s="310" t="s">
        <v>498</v>
      </c>
      <c r="K36" s="310" t="s">
        <v>571</v>
      </c>
      <c r="L36" s="310" t="s">
        <v>572</v>
      </c>
      <c r="N36" s="312" t="s">
        <v>793</v>
      </c>
      <c r="O36" s="312" t="s">
        <v>795</v>
      </c>
    </row>
    <row r="37" spans="2:15" x14ac:dyDescent="0.3">
      <c r="B37" s="311" t="s">
        <v>336</v>
      </c>
      <c r="C37" s="311" t="s">
        <v>346</v>
      </c>
      <c r="E37" s="311" t="s">
        <v>424</v>
      </c>
      <c r="F37" s="311" t="s">
        <v>425</v>
      </c>
      <c r="H37" s="310" t="s">
        <v>499</v>
      </c>
      <c r="I37" s="310" t="s">
        <v>500</v>
      </c>
      <c r="K37" s="310" t="s">
        <v>571</v>
      </c>
      <c r="L37" s="310" t="s">
        <v>573</v>
      </c>
      <c r="N37" s="312" t="s">
        <v>248</v>
      </c>
      <c r="O37" s="312" t="s">
        <v>796</v>
      </c>
    </row>
    <row r="38" spans="2:15" x14ac:dyDescent="0.3">
      <c r="B38" s="310" t="s">
        <v>348</v>
      </c>
      <c r="C38" s="310" t="s">
        <v>349</v>
      </c>
      <c r="E38" s="311" t="s">
        <v>424</v>
      </c>
      <c r="F38" s="311" t="s">
        <v>426</v>
      </c>
      <c r="H38" s="310" t="s">
        <v>499</v>
      </c>
      <c r="I38" s="310" t="s">
        <v>501</v>
      </c>
      <c r="K38" s="310" t="s">
        <v>574</v>
      </c>
      <c r="L38" s="310" t="s">
        <v>575</v>
      </c>
      <c r="N38" s="312" t="s">
        <v>576</v>
      </c>
      <c r="O38" s="312" t="s">
        <v>400</v>
      </c>
    </row>
    <row r="39" spans="2:15" x14ac:dyDescent="0.3">
      <c r="B39" s="310" t="s">
        <v>350</v>
      </c>
      <c r="C39" s="310" t="s">
        <v>351</v>
      </c>
      <c r="E39" s="310" t="s">
        <v>427</v>
      </c>
      <c r="F39" s="310" t="s">
        <v>428</v>
      </c>
      <c r="H39" s="310" t="s">
        <v>502</v>
      </c>
      <c r="I39" s="310" t="s">
        <v>503</v>
      </c>
      <c r="K39" s="310" t="s">
        <v>576</v>
      </c>
      <c r="L39" s="310" t="s">
        <v>577</v>
      </c>
      <c r="N39" s="312" t="s">
        <v>797</v>
      </c>
      <c r="O39" s="312" t="s">
        <v>798</v>
      </c>
    </row>
    <row r="40" spans="2:15" x14ac:dyDescent="0.3">
      <c r="B40" s="310" t="s">
        <v>352</v>
      </c>
      <c r="C40" s="310" t="s">
        <v>353</v>
      </c>
      <c r="E40" s="310" t="s">
        <v>427</v>
      </c>
      <c r="F40" s="310" t="s">
        <v>429</v>
      </c>
      <c r="H40" s="310" t="s">
        <v>504</v>
      </c>
      <c r="I40" s="310" t="s">
        <v>505</v>
      </c>
      <c r="K40" s="311" t="s">
        <v>578</v>
      </c>
      <c r="L40" s="311" t="s">
        <v>295</v>
      </c>
      <c r="N40" s="312" t="s">
        <v>799</v>
      </c>
      <c r="O40" s="312" t="s">
        <v>295</v>
      </c>
    </row>
    <row r="41" spans="2:15" x14ac:dyDescent="0.3">
      <c r="B41" s="310" t="s">
        <v>280</v>
      </c>
      <c r="C41" s="310" t="s">
        <v>354</v>
      </c>
      <c r="E41" s="310" t="s">
        <v>430</v>
      </c>
      <c r="F41" s="310" t="s">
        <v>295</v>
      </c>
      <c r="H41" s="310" t="s">
        <v>504</v>
      </c>
      <c r="I41" s="310" t="s">
        <v>506</v>
      </c>
      <c r="K41" s="311" t="s">
        <v>578</v>
      </c>
      <c r="L41" s="311" t="s">
        <v>263</v>
      </c>
    </row>
    <row r="42" spans="2:15" x14ac:dyDescent="0.3">
      <c r="B42" s="312" t="s">
        <v>355</v>
      </c>
      <c r="C42" s="312" t="s">
        <v>356</v>
      </c>
      <c r="E42" s="311" t="s">
        <v>431</v>
      </c>
      <c r="F42" s="311" t="s">
        <v>432</v>
      </c>
      <c r="H42" s="310" t="s">
        <v>507</v>
      </c>
      <c r="I42" s="310" t="s">
        <v>508</v>
      </c>
      <c r="K42" s="312" t="s">
        <v>579</v>
      </c>
      <c r="L42" s="312" t="s">
        <v>255</v>
      </c>
    </row>
    <row r="43" spans="2:15" x14ac:dyDescent="0.3">
      <c r="B43" s="312" t="s">
        <v>355</v>
      </c>
      <c r="C43" s="312" t="s">
        <v>357</v>
      </c>
      <c r="E43" s="311" t="s">
        <v>431</v>
      </c>
      <c r="F43" s="311" t="s">
        <v>433</v>
      </c>
      <c r="H43" s="310" t="s">
        <v>509</v>
      </c>
      <c r="I43" s="310" t="s">
        <v>510</v>
      </c>
      <c r="K43" s="310" t="s">
        <v>580</v>
      </c>
      <c r="L43" s="310" t="s">
        <v>572</v>
      </c>
    </row>
    <row r="44" spans="2:15" x14ac:dyDescent="0.3">
      <c r="B44" s="310" t="s">
        <v>358</v>
      </c>
      <c r="C44" s="310" t="s">
        <v>359</v>
      </c>
      <c r="E44" s="311" t="s">
        <v>431</v>
      </c>
      <c r="F44" s="311" t="s">
        <v>434</v>
      </c>
      <c r="H44" s="312" t="s">
        <v>511</v>
      </c>
      <c r="I44" s="312" t="s">
        <v>512</v>
      </c>
      <c r="K44" s="310" t="s">
        <v>581</v>
      </c>
      <c r="L44" s="310" t="s">
        <v>582</v>
      </c>
    </row>
    <row r="45" spans="2:15" x14ac:dyDescent="0.3">
      <c r="B45" s="310" t="s">
        <v>360</v>
      </c>
      <c r="C45" s="310" t="s">
        <v>361</v>
      </c>
      <c r="E45" s="311" t="s">
        <v>431</v>
      </c>
      <c r="F45" s="311" t="s">
        <v>435</v>
      </c>
      <c r="H45" s="310" t="s">
        <v>513</v>
      </c>
      <c r="I45" s="310" t="s">
        <v>514</v>
      </c>
      <c r="K45" s="311" t="s">
        <v>583</v>
      </c>
      <c r="L45" s="310" t="s">
        <v>451</v>
      </c>
    </row>
    <row r="46" spans="2:15" x14ac:dyDescent="0.3">
      <c r="B46" s="311" t="s">
        <v>362</v>
      </c>
      <c r="C46" s="311" t="s">
        <v>363</v>
      </c>
      <c r="E46" s="311" t="s">
        <v>436</v>
      </c>
      <c r="F46" s="311" t="s">
        <v>437</v>
      </c>
      <c r="H46" s="310" t="s">
        <v>515</v>
      </c>
      <c r="I46" s="310" t="s">
        <v>516</v>
      </c>
      <c r="K46" s="310" t="s">
        <v>584</v>
      </c>
      <c r="L46" s="310" t="s">
        <v>585</v>
      </c>
    </row>
    <row r="47" spans="2:15" x14ac:dyDescent="0.3">
      <c r="B47" s="311" t="s">
        <v>364</v>
      </c>
      <c r="C47" s="311" t="s">
        <v>337</v>
      </c>
      <c r="E47" s="313" t="s">
        <v>438</v>
      </c>
      <c r="F47" s="313" t="s">
        <v>439</v>
      </c>
      <c r="H47" s="311" t="s">
        <v>517</v>
      </c>
      <c r="I47" s="311" t="s">
        <v>518</v>
      </c>
      <c r="K47" s="312" t="s">
        <v>586</v>
      </c>
      <c r="L47" s="312" t="s">
        <v>587</v>
      </c>
    </row>
    <row r="50" spans="1:14" x14ac:dyDescent="0.3">
      <c r="A50" s="315" t="s">
        <v>800</v>
      </c>
      <c r="B50" s="315"/>
      <c r="C50" s="311"/>
      <c r="D50" s="316" t="s">
        <v>801</v>
      </c>
      <c r="E50" s="311"/>
      <c r="F50" s="311"/>
      <c r="G50" s="311"/>
      <c r="H50" s="317" t="s">
        <v>802</v>
      </c>
      <c r="I50" s="312"/>
      <c r="J50" s="318"/>
    </row>
    <row r="51" spans="1:14" x14ac:dyDescent="0.3">
      <c r="B51" s="312" t="s">
        <v>803</v>
      </c>
      <c r="C51" s="312" t="s">
        <v>334</v>
      </c>
      <c r="H51" s="310" t="s">
        <v>804</v>
      </c>
      <c r="I51" s="310" t="s">
        <v>805</v>
      </c>
      <c r="K51" s="310" t="s">
        <v>806</v>
      </c>
      <c r="L51" s="310" t="s">
        <v>807</v>
      </c>
      <c r="N51" s="319"/>
    </row>
    <row r="52" spans="1:14" x14ac:dyDescent="0.3">
      <c r="B52" s="312" t="s">
        <v>808</v>
      </c>
      <c r="C52" s="312" t="s">
        <v>809</v>
      </c>
      <c r="H52" s="310" t="s">
        <v>804</v>
      </c>
      <c r="I52" s="310" t="s">
        <v>810</v>
      </c>
      <c r="K52" s="312" t="s">
        <v>811</v>
      </c>
      <c r="L52" s="312" t="s">
        <v>812</v>
      </c>
    </row>
    <row r="53" spans="1:14" x14ac:dyDescent="0.3">
      <c r="B53" s="312" t="s">
        <v>813</v>
      </c>
      <c r="C53" s="312" t="s">
        <v>814</v>
      </c>
      <c r="H53" s="310" t="s">
        <v>352</v>
      </c>
      <c r="I53" s="310" t="s">
        <v>815</v>
      </c>
      <c r="K53" s="312" t="s">
        <v>811</v>
      </c>
      <c r="L53" s="312" t="s">
        <v>816</v>
      </c>
    </row>
    <row r="54" spans="1:14" x14ac:dyDescent="0.3">
      <c r="B54" s="312" t="s">
        <v>817</v>
      </c>
      <c r="C54" s="312" t="s">
        <v>818</v>
      </c>
      <c r="H54" s="311" t="s">
        <v>819</v>
      </c>
      <c r="I54" s="311" t="s">
        <v>371</v>
      </c>
      <c r="K54" s="311" t="s">
        <v>820</v>
      </c>
      <c r="L54" s="311" t="s">
        <v>821</v>
      </c>
    </row>
    <row r="55" spans="1:14" x14ac:dyDescent="0.3">
      <c r="H55" s="312" t="s">
        <v>822</v>
      </c>
      <c r="I55" s="312" t="s">
        <v>334</v>
      </c>
      <c r="K55" s="312" t="s">
        <v>823</v>
      </c>
      <c r="L55" s="312" t="s">
        <v>404</v>
      </c>
    </row>
    <row r="56" spans="1:14" x14ac:dyDescent="0.3">
      <c r="A56" s="315"/>
      <c r="B56" s="315"/>
      <c r="C56" s="311"/>
      <c r="D56" s="311"/>
      <c r="E56" s="311"/>
      <c r="F56" s="311"/>
      <c r="G56" s="311"/>
      <c r="H56" s="312" t="s">
        <v>822</v>
      </c>
      <c r="I56" s="312" t="s">
        <v>824</v>
      </c>
      <c r="J56" s="318"/>
      <c r="K56" s="312" t="s">
        <v>591</v>
      </c>
      <c r="L56" s="312" t="s">
        <v>825</v>
      </c>
    </row>
    <row r="57" spans="1:14" x14ac:dyDescent="0.3">
      <c r="H57" s="310" t="s">
        <v>826</v>
      </c>
      <c r="I57" s="310" t="s">
        <v>373</v>
      </c>
      <c r="K57" s="311" t="s">
        <v>827</v>
      </c>
      <c r="L57" s="311" t="s">
        <v>828</v>
      </c>
    </row>
    <row r="58" spans="1:14" x14ac:dyDescent="0.3">
      <c r="D58" s="312"/>
      <c r="E58" s="312"/>
      <c r="F58" s="312"/>
      <c r="G58" s="312"/>
    </row>
    <row r="77" spans="2:3" x14ac:dyDescent="0.3">
      <c r="B77" s="310"/>
      <c r="C77" s="311"/>
    </row>
    <row r="79" spans="2:3" x14ac:dyDescent="0.3">
      <c r="B79" s="311"/>
      <c r="C79" s="311"/>
    </row>
    <row r="80" spans="2:3" x14ac:dyDescent="0.3">
      <c r="B80" s="311"/>
      <c r="C80" s="311"/>
    </row>
    <row r="81" spans="2:3" x14ac:dyDescent="0.3">
      <c r="B81" s="311"/>
      <c r="C81" s="311"/>
    </row>
    <row r="82" spans="2:3" x14ac:dyDescent="0.3">
      <c r="B82" s="310"/>
      <c r="C82" s="310"/>
    </row>
    <row r="83" spans="2:3" x14ac:dyDescent="0.3">
      <c r="B83" s="310"/>
      <c r="C83" s="310"/>
    </row>
    <row r="84" spans="2:3" x14ac:dyDescent="0.3">
      <c r="B84" s="310"/>
      <c r="C84" s="310"/>
    </row>
    <row r="85" spans="2:3" x14ac:dyDescent="0.3">
      <c r="B85" s="311"/>
      <c r="C85" s="311"/>
    </row>
    <row r="86" spans="2:3" x14ac:dyDescent="0.3">
      <c r="B86" s="311"/>
      <c r="C86" s="311"/>
    </row>
    <row r="87" spans="2:3" x14ac:dyDescent="0.3">
      <c r="B87" s="311"/>
      <c r="C87" s="311"/>
    </row>
    <row r="88" spans="2:3" x14ac:dyDescent="0.3">
      <c r="B88" s="310"/>
      <c r="C88" s="310"/>
    </row>
    <row r="89" spans="2:3" x14ac:dyDescent="0.3">
      <c r="B89" s="311"/>
      <c r="C89" s="311"/>
    </row>
    <row r="90" spans="2:3" x14ac:dyDescent="0.3">
      <c r="B90" s="310"/>
      <c r="C90" s="3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6"/>
  <sheetViews>
    <sheetView topLeftCell="B16" zoomScale="70" zoomScaleNormal="70" workbookViewId="0">
      <selection activeCell="G28" sqref="G28"/>
    </sheetView>
  </sheetViews>
  <sheetFormatPr defaultRowHeight="14.4" x14ac:dyDescent="0.3"/>
  <cols>
    <col min="1" max="1" width="2.88671875" customWidth="1"/>
    <col min="2" max="2" width="32.5546875" customWidth="1"/>
    <col min="3" max="9" width="20.6640625" customWidth="1"/>
    <col min="10" max="10" width="8.44140625" customWidth="1"/>
    <col min="11" max="1026" width="11.6640625" customWidth="1"/>
  </cols>
  <sheetData>
    <row r="1" spans="1:10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  <c r="I1" s="368"/>
    </row>
    <row r="2" spans="1:10" ht="21.6" customHeight="1" x14ac:dyDescent="0.45">
      <c r="B2" s="62" t="s">
        <v>17</v>
      </c>
      <c r="C2" s="7"/>
      <c r="D2" s="63" t="s">
        <v>18</v>
      </c>
      <c r="E2" s="369">
        <v>44542</v>
      </c>
      <c r="F2" s="369"/>
      <c r="G2" s="64"/>
      <c r="H2" s="65" t="s">
        <v>19</v>
      </c>
      <c r="I2" s="81"/>
    </row>
    <row r="3" spans="1:10" ht="9" customHeight="1" x14ac:dyDescent="0.4">
      <c r="B3" s="66"/>
      <c r="C3" s="67"/>
      <c r="D3" s="68"/>
      <c r="E3" s="69"/>
      <c r="F3" s="70"/>
      <c r="G3" s="71"/>
      <c r="H3" s="71"/>
      <c r="I3" s="72"/>
    </row>
    <row r="4" spans="1:10" ht="21.6" customHeight="1" x14ac:dyDescent="0.4">
      <c r="B4" s="73"/>
      <c r="C4" s="74"/>
      <c r="D4" s="75"/>
      <c r="E4" s="72"/>
      <c r="F4" s="76"/>
      <c r="G4" s="72" t="s">
        <v>20</v>
      </c>
      <c r="H4" s="72"/>
      <c r="I4" s="77"/>
    </row>
    <row r="5" spans="1:10" ht="21.6" customHeight="1" thickBot="1" x14ac:dyDescent="0.55000000000000004">
      <c r="B5" s="78" t="s">
        <v>21</v>
      </c>
      <c r="C5" s="79"/>
      <c r="D5" s="80"/>
      <c r="E5" s="80"/>
      <c r="F5" s="80"/>
      <c r="G5" s="80"/>
      <c r="H5" s="80"/>
      <c r="I5" s="81"/>
    </row>
    <row r="6" spans="1:10" ht="21.6" customHeight="1" thickTop="1" x14ac:dyDescent="0.5">
      <c r="A6" s="82"/>
      <c r="B6" s="83" t="s">
        <v>22</v>
      </c>
      <c r="C6" s="84">
        <f>IF(C7=0," ",TIMEVALUE(LEFT(C7,2)&amp;":"&amp;MID(C7,3,2)&amp;":"&amp;RIGHT(C7,2)))</f>
        <v>0.39618055555555554</v>
      </c>
      <c r="D6" s="84">
        <f>IF(D7=0," ",TIMEVALUE(LEFT(D7,2)&amp;":"&amp;MID(D7,3,2)&amp;":"&amp;RIGHT(D7,2)))</f>
        <v>0.45833333333333331</v>
      </c>
      <c r="E6" s="84">
        <f>IF(E7=0," ",TIMEVALUE(LEFT(E7,2)&amp;":"&amp;MID(E7,3,2)&amp;":"&amp;RIGHT(E7,2)))</f>
        <v>0.52118055555555554</v>
      </c>
      <c r="F6" s="84">
        <f>IF(F7=0," ",TIMEVALUE(LEFT(F7,2)&amp;":"&amp;MID(F7,3,2)&amp;":"&amp;RIGHT(F7,2)))</f>
        <v>0.58333333333333337</v>
      </c>
      <c r="G6" s="338">
        <f>IF(G7=0," ",TIMEVALUE(LEFT(G7,2)&amp;":"&amp;MID(G7,3,2)&amp;":"&amp;RIGHT(G7,2)))</f>
        <v>0.64618055555555554</v>
      </c>
      <c r="H6" s="344"/>
      <c r="I6" s="202"/>
      <c r="J6" s="82"/>
    </row>
    <row r="7" spans="1:10" ht="21.6" customHeight="1" x14ac:dyDescent="0.5">
      <c r="B7" s="86" t="s">
        <v>23</v>
      </c>
      <c r="C7" s="87" t="s">
        <v>960</v>
      </c>
      <c r="D7" s="87" t="s">
        <v>85</v>
      </c>
      <c r="E7" s="87" t="s">
        <v>86</v>
      </c>
      <c r="F7" s="87" t="s">
        <v>87</v>
      </c>
      <c r="G7" s="341" t="s">
        <v>253</v>
      </c>
      <c r="H7" s="345"/>
      <c r="I7" s="333" t="s">
        <v>1011</v>
      </c>
    </row>
    <row r="8" spans="1:10" ht="21.6" customHeight="1" x14ac:dyDescent="0.5">
      <c r="B8" s="89" t="s">
        <v>24</v>
      </c>
      <c r="C8" s="90">
        <v>671</v>
      </c>
      <c r="D8" s="90">
        <v>1686</v>
      </c>
      <c r="E8" s="90">
        <v>671</v>
      </c>
      <c r="F8" s="90">
        <v>1686</v>
      </c>
      <c r="G8" s="328">
        <v>671</v>
      </c>
      <c r="H8" s="346"/>
      <c r="I8" s="335">
        <v>1686</v>
      </c>
    </row>
    <row r="9" spans="1:10" ht="21.6" customHeight="1" x14ac:dyDescent="0.45">
      <c r="B9" s="91"/>
      <c r="C9" s="92"/>
      <c r="D9" s="92"/>
      <c r="E9" s="92"/>
      <c r="F9" s="92"/>
      <c r="G9" s="342"/>
      <c r="H9" s="347"/>
      <c r="I9" s="88"/>
    </row>
    <row r="10" spans="1:10" ht="30" customHeight="1" x14ac:dyDescent="0.5">
      <c r="B10" s="94" t="s">
        <v>25</v>
      </c>
      <c r="C10" s="87" t="s">
        <v>992</v>
      </c>
      <c r="D10" s="87" t="s">
        <v>88</v>
      </c>
      <c r="E10" s="87" t="s">
        <v>985</v>
      </c>
      <c r="F10" s="87" t="s">
        <v>90</v>
      </c>
      <c r="G10" s="341" t="s">
        <v>260</v>
      </c>
      <c r="H10" s="345"/>
      <c r="I10" s="336">
        <v>0.52430555555555558</v>
      </c>
    </row>
    <row r="11" spans="1:10" ht="21.6" customHeight="1" x14ac:dyDescent="0.45">
      <c r="B11" s="96" t="s">
        <v>26</v>
      </c>
      <c r="C11" s="72" t="s">
        <v>20</v>
      </c>
      <c r="D11" s="72" t="s">
        <v>20</v>
      </c>
      <c r="E11" s="72" t="s">
        <v>20</v>
      </c>
      <c r="F11" s="72" t="s">
        <v>20</v>
      </c>
      <c r="G11" s="343" t="s">
        <v>20</v>
      </c>
      <c r="H11" s="348"/>
      <c r="I11" s="335"/>
    </row>
    <row r="12" spans="1:10" ht="30" customHeight="1" x14ac:dyDescent="0.5">
      <c r="B12" s="94" t="s">
        <v>27</v>
      </c>
      <c r="C12" s="87" t="s">
        <v>993</v>
      </c>
      <c r="D12" s="87" t="s">
        <v>234</v>
      </c>
      <c r="E12" s="87" t="s">
        <v>745</v>
      </c>
      <c r="F12" s="87" t="s">
        <v>93</v>
      </c>
      <c r="G12" s="341" t="s">
        <v>974</v>
      </c>
      <c r="H12" s="345"/>
      <c r="I12" s="335"/>
    </row>
    <row r="13" spans="1:10" ht="30" customHeight="1" x14ac:dyDescent="0.5">
      <c r="B13" s="94" t="s">
        <v>29</v>
      </c>
      <c r="C13" s="87" t="s">
        <v>979</v>
      </c>
      <c r="D13" s="87" t="s">
        <v>264</v>
      </c>
      <c r="E13" s="87" t="s">
        <v>163</v>
      </c>
      <c r="F13" s="87" t="s">
        <v>1014</v>
      </c>
      <c r="G13" s="341" t="s">
        <v>711</v>
      </c>
      <c r="H13" s="345"/>
      <c r="I13" s="335" t="s">
        <v>28</v>
      </c>
    </row>
    <row r="14" spans="1:10" ht="30" customHeight="1" x14ac:dyDescent="0.5">
      <c r="B14" s="94" t="s">
        <v>30</v>
      </c>
      <c r="C14" s="87" t="s">
        <v>1007</v>
      </c>
      <c r="D14" s="87" t="s">
        <v>1009</v>
      </c>
      <c r="E14" s="87" t="s">
        <v>98</v>
      </c>
      <c r="F14" s="87" t="s">
        <v>833</v>
      </c>
      <c r="G14" s="341" t="s">
        <v>1019</v>
      </c>
      <c r="H14" s="345"/>
      <c r="I14" s="335"/>
    </row>
    <row r="15" spans="1:10" ht="30" customHeight="1" x14ac:dyDescent="0.5">
      <c r="B15" s="94" t="s">
        <v>31</v>
      </c>
      <c r="C15" s="87" t="s">
        <v>982</v>
      </c>
      <c r="D15" s="87" t="s">
        <v>1010</v>
      </c>
      <c r="E15" s="87" t="s">
        <v>101</v>
      </c>
      <c r="F15" s="87" t="s">
        <v>641</v>
      </c>
      <c r="G15" s="341" t="s">
        <v>197</v>
      </c>
      <c r="H15" s="349" t="s">
        <v>1016</v>
      </c>
      <c r="I15" s="336">
        <v>0.52916666666666667</v>
      </c>
    </row>
    <row r="16" spans="1:10" ht="21.6" customHeight="1" x14ac:dyDescent="0.45">
      <c r="B16" s="96" t="s">
        <v>26</v>
      </c>
      <c r="C16" s="72" t="s">
        <v>20</v>
      </c>
      <c r="D16" s="72" t="s">
        <v>20</v>
      </c>
      <c r="E16" s="72" t="s">
        <v>20</v>
      </c>
      <c r="F16" s="72" t="s">
        <v>20</v>
      </c>
      <c r="G16" s="343" t="s">
        <v>20</v>
      </c>
      <c r="H16" s="349" t="s">
        <v>1017</v>
      </c>
      <c r="I16" s="336">
        <v>0.53680555555555554</v>
      </c>
    </row>
    <row r="17" spans="2:10" ht="30" customHeight="1" x14ac:dyDescent="0.5">
      <c r="B17" s="94" t="s">
        <v>32</v>
      </c>
      <c r="C17" s="87" t="s">
        <v>1008</v>
      </c>
      <c r="D17" s="87" t="s">
        <v>778</v>
      </c>
      <c r="E17" s="87" t="s">
        <v>1013</v>
      </c>
      <c r="F17" s="87" t="s">
        <v>1015</v>
      </c>
      <c r="G17" s="341" t="s">
        <v>1020</v>
      </c>
      <c r="H17" s="350" t="s">
        <v>1018</v>
      </c>
      <c r="I17" s="336">
        <v>0.5395833333333333</v>
      </c>
      <c r="J17" t="s">
        <v>33</v>
      </c>
    </row>
    <row r="18" spans="2:10" ht="21.6" customHeight="1" x14ac:dyDescent="0.35">
      <c r="B18" s="101" t="s">
        <v>34</v>
      </c>
      <c r="C18" s="102" t="s">
        <v>35</v>
      </c>
      <c r="D18" s="103"/>
      <c r="E18" s="103"/>
      <c r="F18" s="337"/>
      <c r="G18" s="103"/>
      <c r="H18" s="361"/>
      <c r="I18" s="362"/>
    </row>
    <row r="19" spans="2:10" ht="21.6" customHeight="1" x14ac:dyDescent="0.5">
      <c r="B19" s="105"/>
      <c r="C19" s="106"/>
      <c r="D19" s="106"/>
      <c r="E19" s="107" t="s">
        <v>36</v>
      </c>
      <c r="F19" s="130"/>
      <c r="G19" s="103"/>
      <c r="H19" s="122"/>
      <c r="I19" s="100"/>
    </row>
    <row r="20" spans="2:10" ht="30" customHeight="1" x14ac:dyDescent="0.5">
      <c r="B20" s="108">
        <v>100</v>
      </c>
      <c r="C20" s="90">
        <v>63</v>
      </c>
      <c r="D20" s="109">
        <v>53</v>
      </c>
      <c r="E20" s="109">
        <v>67</v>
      </c>
      <c r="F20" s="109">
        <v>58</v>
      </c>
      <c r="G20" s="110">
        <v>61</v>
      </c>
      <c r="H20" s="122"/>
      <c r="I20" s="336" t="s">
        <v>1021</v>
      </c>
    </row>
    <row r="21" spans="2:10" ht="30" customHeight="1" x14ac:dyDescent="0.5">
      <c r="B21" s="108">
        <v>101</v>
      </c>
      <c r="C21" s="90">
        <v>62</v>
      </c>
      <c r="D21" s="109">
        <v>61</v>
      </c>
      <c r="E21" s="109">
        <v>59</v>
      </c>
      <c r="F21" s="109">
        <v>55</v>
      </c>
      <c r="G21" s="110">
        <v>63</v>
      </c>
      <c r="H21" s="351"/>
      <c r="I21" s="336" t="s">
        <v>1021</v>
      </c>
    </row>
    <row r="22" spans="2:10" ht="30" customHeight="1" x14ac:dyDescent="0.5">
      <c r="B22" s="108">
        <v>200</v>
      </c>
      <c r="C22" s="90">
        <v>76</v>
      </c>
      <c r="D22" s="109">
        <v>68</v>
      </c>
      <c r="E22" s="109">
        <v>66</v>
      </c>
      <c r="F22" s="109">
        <v>59</v>
      </c>
      <c r="G22" s="110">
        <v>58</v>
      </c>
      <c r="H22" s="351"/>
      <c r="I22" s="336" t="s">
        <v>1021</v>
      </c>
    </row>
    <row r="23" spans="2:10" ht="30" customHeight="1" x14ac:dyDescent="0.5">
      <c r="B23" s="108">
        <v>201</v>
      </c>
      <c r="C23" s="90">
        <v>62</v>
      </c>
      <c r="D23" s="109">
        <v>40</v>
      </c>
      <c r="E23" s="109">
        <v>74</v>
      </c>
      <c r="F23" s="109">
        <v>66</v>
      </c>
      <c r="G23" s="110">
        <v>64</v>
      </c>
      <c r="H23" s="351"/>
      <c r="I23" s="336" t="s">
        <v>1021</v>
      </c>
    </row>
    <row r="24" spans="2:10" ht="30" customHeight="1" x14ac:dyDescent="0.5">
      <c r="B24" s="108">
        <v>308</v>
      </c>
      <c r="C24" s="90">
        <v>10</v>
      </c>
      <c r="D24" s="109">
        <v>5</v>
      </c>
      <c r="E24" s="109">
        <v>4</v>
      </c>
      <c r="F24" s="109">
        <v>8</v>
      </c>
      <c r="G24" s="110">
        <v>10</v>
      </c>
      <c r="H24" s="351"/>
      <c r="I24" s="336" t="s">
        <v>1021</v>
      </c>
    </row>
    <row r="25" spans="2:10" ht="30" customHeight="1" x14ac:dyDescent="0.5">
      <c r="B25" s="111" t="s">
        <v>37</v>
      </c>
      <c r="C25" s="90"/>
      <c r="D25" s="109">
        <v>1</v>
      </c>
      <c r="E25" s="109"/>
      <c r="F25" s="109">
        <v>1</v>
      </c>
      <c r="G25" s="110"/>
      <c r="H25" s="351"/>
      <c r="I25" s="335">
        <v>3</v>
      </c>
    </row>
    <row r="26" spans="2:10" ht="30" customHeight="1" thickBot="1" x14ac:dyDescent="0.55000000000000004">
      <c r="B26" s="112" t="s">
        <v>38</v>
      </c>
      <c r="C26" s="113"/>
      <c r="D26" s="114"/>
      <c r="E26" s="114"/>
      <c r="F26" s="114"/>
      <c r="G26" s="115"/>
      <c r="H26" s="352"/>
      <c r="I26" s="335"/>
    </row>
    <row r="27" spans="2:10" ht="21.6" customHeight="1" thickTop="1" thickBot="1" x14ac:dyDescent="0.5">
      <c r="B27" s="116" t="s">
        <v>39</v>
      </c>
      <c r="C27" s="117">
        <f>SUM(C20:C26)</f>
        <v>273</v>
      </c>
      <c r="D27" s="117">
        <f>SUM(D20:D26)</f>
        <v>228</v>
      </c>
      <c r="E27" s="117">
        <f>SUM(E20:E26)</f>
        <v>270</v>
      </c>
      <c r="F27" s="117">
        <f>SUM(F20:F26)</f>
        <v>247</v>
      </c>
      <c r="G27" s="118">
        <f>SUM(G20:G26)</f>
        <v>256</v>
      </c>
      <c r="H27" s="353"/>
      <c r="I27" s="335"/>
    </row>
    <row r="28" spans="2:10" ht="21.6" customHeight="1" thickTop="1" thickBot="1" x14ac:dyDescent="0.5">
      <c r="B28" s="116" t="s">
        <v>40</v>
      </c>
      <c r="C28" s="117">
        <f>C27</f>
        <v>273</v>
      </c>
      <c r="D28" s="117">
        <f>D27+C28</f>
        <v>501</v>
      </c>
      <c r="E28" s="117">
        <f>E27+D28</f>
        <v>771</v>
      </c>
      <c r="F28" s="117">
        <f>F27+E28</f>
        <v>1018</v>
      </c>
      <c r="G28" s="118">
        <f>G27+F28+I25</f>
        <v>1277</v>
      </c>
      <c r="H28" s="353"/>
      <c r="I28" s="335"/>
    </row>
    <row r="29" spans="2:10" ht="21.6" customHeight="1" thickTop="1" thickBot="1" x14ac:dyDescent="0.5">
      <c r="B29" s="119" t="s">
        <v>41</v>
      </c>
      <c r="C29" s="120"/>
      <c r="D29" s="120"/>
      <c r="E29" s="120"/>
      <c r="F29" s="120"/>
      <c r="G29" s="121"/>
      <c r="H29" s="354"/>
      <c r="I29" s="335"/>
    </row>
    <row r="30" spans="2:10" ht="21.6" customHeight="1" thickTop="1" thickBot="1" x14ac:dyDescent="0.5">
      <c r="B30" s="119" t="s">
        <v>42</v>
      </c>
      <c r="C30" s="120"/>
      <c r="D30" s="120"/>
      <c r="E30" s="120"/>
      <c r="F30" s="120"/>
      <c r="G30" s="121"/>
      <c r="H30" s="354"/>
      <c r="I30" s="335"/>
    </row>
    <row r="31" spans="2:10" ht="21.6" customHeight="1" thickTop="1" x14ac:dyDescent="0.3">
      <c r="B31" s="122"/>
      <c r="G31" s="8" t="s">
        <v>43</v>
      </c>
      <c r="H31" s="355"/>
      <c r="I31" s="100"/>
    </row>
    <row r="32" spans="2:10" ht="21.6" customHeight="1" x14ac:dyDescent="0.3">
      <c r="B32" s="122"/>
      <c r="G32" s="123" t="s">
        <v>44</v>
      </c>
      <c r="H32" s="356"/>
      <c r="I32" s="100"/>
    </row>
    <row r="33" spans="2:9" x14ac:dyDescent="0.3">
      <c r="B33" s="124" t="s">
        <v>45</v>
      </c>
      <c r="C33" t="s">
        <v>46</v>
      </c>
      <c r="D33" t="s">
        <v>47</v>
      </c>
      <c r="H33" s="122"/>
      <c r="I33" s="100"/>
    </row>
    <row r="34" spans="2:9" ht="19.8" x14ac:dyDescent="0.4">
      <c r="B34" s="125" t="s">
        <v>48</v>
      </c>
      <c r="C34" s="126" t="s">
        <v>70</v>
      </c>
      <c r="D34" s="126" t="s">
        <v>70</v>
      </c>
      <c r="E34" s="126" t="s">
        <v>70</v>
      </c>
      <c r="F34" s="126" t="s">
        <v>70</v>
      </c>
      <c r="G34" s="128" t="s">
        <v>70</v>
      </c>
      <c r="H34" s="357"/>
      <c r="I34" s="358" t="s">
        <v>70</v>
      </c>
    </row>
    <row r="35" spans="2:9" ht="19.8" x14ac:dyDescent="0.4">
      <c r="B35" s="125" t="s">
        <v>49</v>
      </c>
      <c r="C35" s="126" t="s">
        <v>107</v>
      </c>
      <c r="D35" s="126" t="s">
        <v>83</v>
      </c>
      <c r="E35" s="126" t="s">
        <v>107</v>
      </c>
      <c r="F35" s="126" t="s">
        <v>71</v>
      </c>
      <c r="G35" s="128" t="s">
        <v>107</v>
      </c>
      <c r="H35" s="357"/>
      <c r="I35" s="358" t="s">
        <v>71</v>
      </c>
    </row>
    <row r="36" spans="2:9" ht="19.8" x14ac:dyDescent="0.4">
      <c r="B36" s="125" t="s">
        <v>50</v>
      </c>
      <c r="C36" s="126" t="s">
        <v>81</v>
      </c>
      <c r="D36" s="126" t="s">
        <v>81</v>
      </c>
      <c r="E36" s="126" t="s">
        <v>81</v>
      </c>
      <c r="F36" s="126" t="s">
        <v>81</v>
      </c>
      <c r="G36" s="128" t="s">
        <v>81</v>
      </c>
      <c r="H36" s="357"/>
      <c r="I36" s="358"/>
    </row>
    <row r="37" spans="2:9" ht="19.8" x14ac:dyDescent="0.4">
      <c r="B37" s="125"/>
      <c r="C37" s="126"/>
      <c r="D37" s="126"/>
      <c r="E37" s="126"/>
      <c r="F37" s="126"/>
      <c r="G37" s="128"/>
      <c r="H37" s="357"/>
      <c r="I37" s="358"/>
    </row>
    <row r="38" spans="2:9" ht="19.8" x14ac:dyDescent="0.4">
      <c r="B38" s="125" t="s">
        <v>51</v>
      </c>
      <c r="C38" s="126" t="s">
        <v>108</v>
      </c>
      <c r="D38" s="126" t="s">
        <v>108</v>
      </c>
      <c r="E38" s="126" t="s">
        <v>108</v>
      </c>
      <c r="F38" s="126" t="s">
        <v>108</v>
      </c>
      <c r="G38" s="128" t="s">
        <v>108</v>
      </c>
      <c r="H38" s="357"/>
      <c r="I38" s="358" t="s">
        <v>108</v>
      </c>
    </row>
    <row r="39" spans="2:9" ht="19.8" x14ac:dyDescent="0.4">
      <c r="B39" s="125" t="s">
        <v>52</v>
      </c>
      <c r="C39" s="126" t="s">
        <v>72</v>
      </c>
      <c r="D39" s="126" t="s">
        <v>71</v>
      </c>
      <c r="E39" s="126" t="s">
        <v>72</v>
      </c>
      <c r="F39" s="126" t="s">
        <v>83</v>
      </c>
      <c r="G39" s="128" t="s">
        <v>1006</v>
      </c>
      <c r="H39" s="357"/>
      <c r="I39" s="358" t="s">
        <v>83</v>
      </c>
    </row>
    <row r="40" spans="2:9" ht="20.399999999999999" thickBot="1" x14ac:dyDescent="0.45">
      <c r="B40" s="125" t="s">
        <v>53</v>
      </c>
      <c r="C40" s="126" t="s">
        <v>212</v>
      </c>
      <c r="D40" s="126" t="s">
        <v>212</v>
      </c>
      <c r="E40" s="126" t="s">
        <v>212</v>
      </c>
      <c r="F40" s="126" t="s">
        <v>212</v>
      </c>
      <c r="G40" s="128" t="s">
        <v>212</v>
      </c>
      <c r="H40" s="359"/>
      <c r="I40" s="360"/>
    </row>
    <row r="41" spans="2:9" ht="15" thickTop="1" x14ac:dyDescent="0.3">
      <c r="B41" s="129" t="s">
        <v>54</v>
      </c>
      <c r="C41" s="106"/>
      <c r="D41" s="106"/>
      <c r="E41" s="106"/>
      <c r="F41" s="106"/>
      <c r="G41" s="106"/>
      <c r="H41" s="106"/>
      <c r="I41" s="127"/>
    </row>
    <row r="42" spans="2:9" x14ac:dyDescent="0.3">
      <c r="B42" s="122"/>
      <c r="C42" s="106"/>
      <c r="D42" s="106"/>
      <c r="E42" s="106"/>
      <c r="F42" s="106"/>
      <c r="G42" s="106"/>
      <c r="H42" s="106"/>
      <c r="I42" s="127"/>
    </row>
    <row r="43" spans="2:9" x14ac:dyDescent="0.3">
      <c r="B43" s="124" t="s">
        <v>55</v>
      </c>
      <c r="C43" s="130"/>
      <c r="D43" s="106"/>
      <c r="E43" s="106"/>
      <c r="F43" s="130" t="s">
        <v>56</v>
      </c>
      <c r="G43" s="106"/>
      <c r="H43" s="106"/>
      <c r="I43" s="127"/>
    </row>
    <row r="44" spans="2:9" ht="15.6" x14ac:dyDescent="0.3">
      <c r="B44" s="131" t="s">
        <v>57</v>
      </c>
      <c r="C44" s="130"/>
      <c r="D44" s="106"/>
      <c r="E44" s="106" t="s">
        <v>58</v>
      </c>
      <c r="F44" s="106">
        <f>I29*8</f>
        <v>0</v>
      </c>
      <c r="G44" s="132" t="s">
        <v>59</v>
      </c>
      <c r="H44" s="132"/>
      <c r="I44" s="127"/>
    </row>
    <row r="45" spans="2:9" ht="15.6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32"/>
      <c r="I45" s="127"/>
    </row>
    <row r="46" spans="2:9" x14ac:dyDescent="0.3">
      <c r="B46" s="122" t="s">
        <v>63</v>
      </c>
      <c r="C46" s="106"/>
      <c r="D46" s="106"/>
      <c r="E46" s="106"/>
      <c r="F46" s="106"/>
      <c r="G46" s="106"/>
      <c r="H46" s="106"/>
      <c r="I46" s="127"/>
    </row>
    <row r="47" spans="2:9" x14ac:dyDescent="0.3">
      <c r="B47" s="122"/>
      <c r="C47" s="130"/>
      <c r="D47" s="106"/>
      <c r="E47" s="106"/>
      <c r="F47" s="106"/>
      <c r="G47" s="106"/>
      <c r="H47" s="106"/>
      <c r="I47" s="127"/>
    </row>
    <row r="48" spans="2:9" ht="18.600000000000001" thickBot="1" x14ac:dyDescent="0.4">
      <c r="B48" s="134" t="s">
        <v>64</v>
      </c>
      <c r="C48" s="135"/>
      <c r="D48" s="135"/>
      <c r="E48" s="135"/>
      <c r="F48" s="135"/>
      <c r="G48" s="135"/>
      <c r="H48" s="135"/>
      <c r="I48" s="127"/>
    </row>
    <row r="49" spans="2:10" ht="16.2" thickBot="1" x14ac:dyDescent="0.35">
      <c r="B49" s="136" t="s">
        <v>65</v>
      </c>
      <c r="C49" s="137" t="s">
        <v>746</v>
      </c>
      <c r="D49" s="137" t="s">
        <v>746</v>
      </c>
      <c r="E49" s="137" t="s">
        <v>746</v>
      </c>
      <c r="F49" s="137" t="s">
        <v>746</v>
      </c>
      <c r="G49" s="137" t="s">
        <v>746</v>
      </c>
      <c r="H49" s="339"/>
      <c r="I49" s="127" t="s">
        <v>746</v>
      </c>
    </row>
    <row r="50" spans="2:10" ht="16.2" thickBot="1" x14ac:dyDescent="0.35">
      <c r="B50" s="136" t="s">
        <v>66</v>
      </c>
      <c r="C50" s="139">
        <v>47</v>
      </c>
      <c r="D50" s="139">
        <v>51</v>
      </c>
      <c r="E50" s="139">
        <v>55</v>
      </c>
      <c r="F50" s="139">
        <v>56</v>
      </c>
      <c r="G50" s="140">
        <v>57</v>
      </c>
      <c r="H50" s="340"/>
      <c r="I50" s="363">
        <v>55</v>
      </c>
    </row>
    <row r="51" spans="2:10" x14ac:dyDescent="0.3">
      <c r="B51" s="141" t="s">
        <v>67</v>
      </c>
      <c r="C51" s="106"/>
      <c r="D51" s="106"/>
      <c r="E51" s="106"/>
      <c r="F51" s="106"/>
      <c r="G51" s="106"/>
      <c r="H51" s="106"/>
      <c r="I51" s="127"/>
    </row>
    <row r="52" spans="2:10" ht="18" x14ac:dyDescent="0.35">
      <c r="B52" s="142" t="s">
        <v>68</v>
      </c>
      <c r="C52" s="364" t="s">
        <v>1012</v>
      </c>
      <c r="D52" s="106"/>
      <c r="E52" s="106"/>
      <c r="F52" s="106"/>
      <c r="G52" s="106"/>
      <c r="H52" s="106"/>
      <c r="I52" s="127"/>
    </row>
    <row r="53" spans="2:10" x14ac:dyDescent="0.3">
      <c r="B53" s="122"/>
      <c r="C53" s="106"/>
      <c r="D53" s="106"/>
      <c r="E53" s="106"/>
      <c r="F53" s="106"/>
      <c r="G53" s="106"/>
      <c r="H53" s="106"/>
      <c r="I53" s="127"/>
    </row>
    <row r="54" spans="2:10" ht="15" thickBot="1" x14ac:dyDescent="0.35">
      <c r="B54" s="143"/>
      <c r="C54" s="144"/>
      <c r="D54" s="144"/>
      <c r="E54" s="144"/>
      <c r="F54" s="144"/>
      <c r="G54" s="144"/>
      <c r="H54" s="144"/>
      <c r="I54" s="334"/>
      <c r="J54" s="168"/>
    </row>
    <row r="55" spans="2:10" ht="15" thickTop="1" x14ac:dyDescent="0.3">
      <c r="I55" s="168"/>
      <c r="J55" s="168"/>
    </row>
    <row r="56" spans="2:10" x14ac:dyDescent="0.3">
      <c r="I56" s="168"/>
      <c r="J56" s="168"/>
    </row>
  </sheetData>
  <mergeCells count="2">
    <mergeCell ref="B1:I1"/>
    <mergeCell ref="E2:F2"/>
  </mergeCells>
  <dataValidations disablePrompts="1" count="7">
    <dataValidation type="list" errorStyle="warning" operator="equal" allowBlank="1" showErrorMessage="1" sqref="C8:H8" xr:uid="{00000000-0002-0000-0400-000000000000}">
      <formula1>"17,,399,671,1686,1640"</formula1>
    </dataValidation>
    <dataValidation errorStyle="information" allowBlank="1" showInputMessage="1" showErrorMessage="1" sqref="C41" xr:uid="{00000000-0002-0000-0400-000001000000}"/>
    <dataValidation type="list" errorStyle="information" operator="equal" allowBlank="1" showErrorMessage="1" sqref="C39:I40" xr:uid="{00000000-0002-0000-0400-000002000000}">
      <formula1>"Dennis Winchell,Harold Boettcher,Rob Grau,Joe Mills,John Morck,Brandt Wilkus,Chris Tilley,Charles Stirewalt,Victor Varney,Nick Conner,Richard Gray,John Tredway,Donald Marshall"</formula1>
    </dataValidation>
    <dataValidation type="list" errorStyle="information" operator="equal" allowBlank="1" showErrorMessage="1" sqref="C38:I38" xr:uid="{00000000-0002-0000-0400-000003000000}">
      <formula1>"Chris R Boli,Jay Horn"</formula1>
    </dataValidation>
    <dataValidation type="list" errorStyle="information" operator="equal" allowBlank="1" showErrorMessage="1" sqref="C36:I36" xr:uid="{00000000-0002-0000-0400-000004000000}">
      <formula1>"Donald Marshall,Charles Stirewalt,Chris Tilley,John Tredway,Victor Varney"</formula1>
    </dataValidation>
    <dataValidation type="list" errorStyle="information" operator="equal" allowBlank="1" showErrorMessage="1" sqref="C35:I35" xr:uid="{00000000-0002-0000-0400-000005000000}">
      <formula1>"Harold Boettcher,Gene Ezzell,Rob Grau,Roger Koss,Gray Lackey,Michael S MacLean,Joe Mills,John F Morck,Ray Albers"</formula1>
    </dataValidation>
    <dataValidation type="list" errorStyle="information" operator="equal" allowBlank="1" showErrorMessage="1" sqref="C34:I34" xr:uid="{00000000-0002-0000-0400-000006000000}">
      <formula1>"Ted Dunn,Richard Gray,Billy Rueckert"</formula1>
    </dataValidation>
  </dataValidations>
  <pageMargins left="0.7" right="0.7" top="0.75" bottom="0.75" header="0.3" footer="0.3"/>
  <pageSetup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7"/>
  <sheetViews>
    <sheetView topLeftCell="A4" zoomScale="60" zoomScaleNormal="60" workbookViewId="0">
      <selection activeCell="G18" sqref="G18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69">
        <v>44541</v>
      </c>
      <c r="F2" s="369"/>
      <c r="G2" s="64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">
      <c r="B4" s="73"/>
      <c r="C4" s="74"/>
      <c r="D4" s="75"/>
      <c r="E4" s="72"/>
      <c r="F4" s="76"/>
      <c r="G4" s="72" t="s">
        <v>20</v>
      </c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0.39618055555555554</v>
      </c>
      <c r="D6" s="84">
        <f>IF(D7=0," ",TIMEVALUE(LEFT(D7,2)&amp;":"&amp;MID(D7,3,2)&amp;":"&amp;RIGHT(D7,2)))</f>
        <v>0.45833333333333331</v>
      </c>
      <c r="E6" s="84">
        <f>IF(E7=0," ",TIMEVALUE(LEFT(E7,2)&amp;":"&amp;MID(E7,3,2)&amp;":"&amp;RIGHT(E7,2)))</f>
        <v>0.52118055555555554</v>
      </c>
      <c r="F6" s="84">
        <f>IF(F7=0," ",TIMEVALUE(LEFT(F7,2)&amp;":"&amp;MID(F7,3,2)&amp;":"&amp;RIGHT(F7,2)))</f>
        <v>0.58333333333333337</v>
      </c>
      <c r="G6" s="84">
        <f>IF(G7=0," ",TIMEVALUE(LEFT(G7,2)&amp;":"&amp;MID(G7,3,2)&amp;":"&amp;RIGHT(G7,2)))</f>
        <v>0.64618055555555554</v>
      </c>
      <c r="H6" s="85"/>
      <c r="I6" s="82"/>
    </row>
    <row r="7" spans="1:9" ht="21.6" customHeight="1" x14ac:dyDescent="0.5">
      <c r="B7" s="86" t="s">
        <v>23</v>
      </c>
      <c r="C7" s="87" t="s">
        <v>960</v>
      </c>
      <c r="D7" s="87" t="s">
        <v>85</v>
      </c>
      <c r="E7" s="87" t="s">
        <v>86</v>
      </c>
      <c r="F7" s="87" t="s">
        <v>87</v>
      </c>
      <c r="G7" s="87" t="s">
        <v>253</v>
      </c>
      <c r="H7" s="333"/>
    </row>
    <row r="8" spans="1:9" ht="21.6" customHeight="1" x14ac:dyDescent="0.5">
      <c r="B8" s="89" t="s">
        <v>24</v>
      </c>
      <c r="C8" s="90">
        <v>1686</v>
      </c>
      <c r="D8" s="90">
        <v>671</v>
      </c>
      <c r="E8" s="90">
        <v>1686</v>
      </c>
      <c r="F8" s="90">
        <v>671</v>
      </c>
      <c r="G8" s="90">
        <v>1686</v>
      </c>
      <c r="H8" s="88"/>
    </row>
    <row r="9" spans="1:9" ht="21.6" customHeight="1" x14ac:dyDescent="0.45">
      <c r="B9" s="91"/>
      <c r="C9" s="92"/>
      <c r="D9" s="92"/>
      <c r="E9" s="92"/>
      <c r="F9" s="92"/>
      <c r="G9" s="92"/>
      <c r="H9" s="88"/>
    </row>
    <row r="10" spans="1:9" ht="30" customHeight="1" x14ac:dyDescent="0.5">
      <c r="B10" s="94" t="s">
        <v>25</v>
      </c>
      <c r="C10" s="87" t="s">
        <v>992</v>
      </c>
      <c r="D10" s="87" t="s">
        <v>959</v>
      </c>
      <c r="E10" s="87" t="s">
        <v>997</v>
      </c>
      <c r="F10" s="87" t="s">
        <v>670</v>
      </c>
      <c r="G10" s="87" t="s">
        <v>687</v>
      </c>
      <c r="H10" s="93"/>
    </row>
    <row r="11" spans="1:9" ht="21.6" customHeight="1" x14ac:dyDescent="0.45">
      <c r="B11" s="96" t="s">
        <v>26</v>
      </c>
      <c r="C11" s="72" t="s">
        <v>20</v>
      </c>
      <c r="D11" s="72" t="s">
        <v>20</v>
      </c>
      <c r="E11" s="72" t="s">
        <v>20</v>
      </c>
      <c r="F11" s="72" t="s">
        <v>20</v>
      </c>
      <c r="G11" s="72" t="s">
        <v>20</v>
      </c>
      <c r="H11" s="95"/>
    </row>
    <row r="12" spans="1:9" ht="30" customHeight="1" x14ac:dyDescent="0.5">
      <c r="B12" s="94" t="s">
        <v>27</v>
      </c>
      <c r="C12" s="87" t="s">
        <v>993</v>
      </c>
      <c r="D12" s="87" t="s">
        <v>94</v>
      </c>
      <c r="E12" s="87" t="s">
        <v>92</v>
      </c>
      <c r="F12" s="87" t="s">
        <v>1000</v>
      </c>
      <c r="G12" s="87" t="s">
        <v>1004</v>
      </c>
      <c r="H12" s="95"/>
    </row>
    <row r="13" spans="1:9" ht="30" customHeight="1" x14ac:dyDescent="0.5">
      <c r="B13" s="94" t="s">
        <v>29</v>
      </c>
      <c r="C13" s="87" t="s">
        <v>979</v>
      </c>
      <c r="D13" s="87" t="s">
        <v>770</v>
      </c>
      <c r="E13" s="87" t="s">
        <v>928</v>
      </c>
      <c r="F13" s="87" t="s">
        <v>1001</v>
      </c>
      <c r="G13" s="87" t="s">
        <v>1005</v>
      </c>
      <c r="H13" s="95" t="s">
        <v>28</v>
      </c>
    </row>
    <row r="14" spans="1:9" ht="30" customHeight="1" x14ac:dyDescent="0.5">
      <c r="B14" s="94" t="s">
        <v>30</v>
      </c>
      <c r="C14" s="87" t="s">
        <v>994</v>
      </c>
      <c r="D14" s="87" t="s">
        <v>1022</v>
      </c>
      <c r="E14" s="87" t="s">
        <v>121</v>
      </c>
      <c r="F14" s="87" t="s">
        <v>1002</v>
      </c>
      <c r="G14" s="87" t="s">
        <v>275</v>
      </c>
      <c r="H14" s="95"/>
    </row>
    <row r="15" spans="1:9" ht="30" customHeight="1" x14ac:dyDescent="0.5">
      <c r="B15" s="94" t="s">
        <v>31</v>
      </c>
      <c r="C15" s="87" t="s">
        <v>995</v>
      </c>
      <c r="D15" s="87" t="s">
        <v>679</v>
      </c>
      <c r="E15" s="87" t="s">
        <v>726</v>
      </c>
      <c r="F15" s="87" t="s">
        <v>122</v>
      </c>
      <c r="G15" s="87" t="s">
        <v>127</v>
      </c>
      <c r="H15" s="95"/>
    </row>
    <row r="16" spans="1:9" ht="21.6" customHeight="1" x14ac:dyDescent="0.45">
      <c r="B16" s="96" t="s">
        <v>26</v>
      </c>
      <c r="C16" s="72" t="s">
        <v>20</v>
      </c>
      <c r="D16" s="72" t="s">
        <v>20</v>
      </c>
      <c r="E16" s="72" t="s">
        <v>20</v>
      </c>
      <c r="F16" s="72" t="s">
        <v>20</v>
      </c>
      <c r="G16" s="72" t="s">
        <v>20</v>
      </c>
      <c r="H16" s="95"/>
    </row>
    <row r="17" spans="2:9" ht="30" customHeight="1" x14ac:dyDescent="0.5">
      <c r="B17" s="94" t="s">
        <v>32</v>
      </c>
      <c r="C17" s="87" t="s">
        <v>996</v>
      </c>
      <c r="D17" s="87" t="s">
        <v>1023</v>
      </c>
      <c r="E17" s="87" t="s">
        <v>998</v>
      </c>
      <c r="F17" s="87" t="s">
        <v>105</v>
      </c>
      <c r="G17" s="87" t="s">
        <v>1024</v>
      </c>
      <c r="H17" s="95"/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>
        <v>59</v>
      </c>
      <c r="D20" s="109">
        <v>65</v>
      </c>
      <c r="E20" s="109">
        <v>65</v>
      </c>
      <c r="F20" s="109">
        <v>60</v>
      </c>
      <c r="G20" s="109">
        <v>59</v>
      </c>
      <c r="H20" s="100"/>
    </row>
    <row r="21" spans="2:9" ht="30" customHeight="1" x14ac:dyDescent="0.5">
      <c r="B21" s="108">
        <v>101</v>
      </c>
      <c r="C21" s="90">
        <v>51</v>
      </c>
      <c r="D21" s="109">
        <v>53</v>
      </c>
      <c r="E21" s="109">
        <v>53</v>
      </c>
      <c r="F21" s="109">
        <v>55</v>
      </c>
      <c r="G21" s="109">
        <v>59</v>
      </c>
      <c r="H21" s="100"/>
    </row>
    <row r="22" spans="2:9" ht="30" customHeight="1" x14ac:dyDescent="0.5">
      <c r="B22" s="108">
        <v>200</v>
      </c>
      <c r="C22" s="90">
        <v>62</v>
      </c>
      <c r="D22" s="109">
        <v>70</v>
      </c>
      <c r="E22" s="109">
        <v>65</v>
      </c>
      <c r="F22" s="109">
        <v>68</v>
      </c>
      <c r="G22" s="110">
        <v>61</v>
      </c>
      <c r="H22" s="100"/>
    </row>
    <row r="23" spans="2:9" ht="30" customHeight="1" x14ac:dyDescent="0.5">
      <c r="B23" s="108">
        <v>201</v>
      </c>
      <c r="C23" s="90">
        <v>57</v>
      </c>
      <c r="D23" s="109">
        <v>57</v>
      </c>
      <c r="E23" s="109">
        <v>56</v>
      </c>
      <c r="F23" s="109">
        <v>61</v>
      </c>
      <c r="G23" s="110">
        <v>61</v>
      </c>
      <c r="H23" s="100"/>
    </row>
    <row r="24" spans="2:9" ht="30" customHeight="1" x14ac:dyDescent="0.5">
      <c r="B24" s="108">
        <v>308</v>
      </c>
      <c r="C24" s="90">
        <v>6</v>
      </c>
      <c r="D24" s="109">
        <v>13</v>
      </c>
      <c r="E24" s="109">
        <v>9</v>
      </c>
      <c r="F24" s="109">
        <v>4</v>
      </c>
      <c r="G24" s="110">
        <v>11</v>
      </c>
      <c r="H24" s="100"/>
    </row>
    <row r="25" spans="2:9" ht="30" customHeight="1" x14ac:dyDescent="0.5">
      <c r="B25" s="111" t="s">
        <v>37</v>
      </c>
      <c r="C25" s="90"/>
      <c r="D25" s="109"/>
      <c r="E25" s="109"/>
      <c r="F25" s="109"/>
      <c r="G25" s="110"/>
      <c r="H25" s="100"/>
    </row>
    <row r="26" spans="2:9" ht="30" customHeight="1" thickBot="1" x14ac:dyDescent="0.55000000000000004">
      <c r="B26" s="112" t="s">
        <v>38</v>
      </c>
      <c r="C26" s="113"/>
      <c r="D26" s="114"/>
      <c r="E26" s="114"/>
      <c r="F26" s="114"/>
      <c r="G26" s="115"/>
      <c r="H26" s="100"/>
    </row>
    <row r="27" spans="2:9" ht="21.6" customHeight="1" thickTop="1" thickBot="1" x14ac:dyDescent="0.5">
      <c r="B27" s="116" t="s">
        <v>39</v>
      </c>
      <c r="C27" s="117">
        <f>SUM(C20:C26)</f>
        <v>235</v>
      </c>
      <c r="D27" s="117">
        <f>SUM(D20:D26)</f>
        <v>258</v>
      </c>
      <c r="E27" s="117">
        <f>SUM(E20:E26)</f>
        <v>248</v>
      </c>
      <c r="F27" s="117">
        <f>SUM(F20:F26)</f>
        <v>248</v>
      </c>
      <c r="G27" s="118">
        <f>SUM(G20:G26)</f>
        <v>251</v>
      </c>
      <c r="H27" s="100"/>
    </row>
    <row r="28" spans="2:9" ht="21.6" customHeight="1" thickTop="1" thickBot="1" x14ac:dyDescent="0.5">
      <c r="B28" s="116" t="s">
        <v>40</v>
      </c>
      <c r="C28" s="117">
        <f>C27</f>
        <v>235</v>
      </c>
      <c r="D28" s="117">
        <f>D27+C28</f>
        <v>493</v>
      </c>
      <c r="E28" s="117">
        <f>E27+D28</f>
        <v>741</v>
      </c>
      <c r="F28" s="117">
        <f>F27+E28</f>
        <v>989</v>
      </c>
      <c r="G28" s="118">
        <f>G27+F28</f>
        <v>1240</v>
      </c>
      <c r="H28" s="100"/>
    </row>
    <row r="29" spans="2:9" ht="21.6" customHeight="1" thickTop="1" thickBot="1" x14ac:dyDescent="0.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thickTop="1" thickBot="1" x14ac:dyDescent="0.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thickTop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x14ac:dyDescent="0.3">
      <c r="B33" s="124" t="s">
        <v>45</v>
      </c>
      <c r="C33" t="s">
        <v>46</v>
      </c>
      <c r="D33" t="s">
        <v>47</v>
      </c>
      <c r="H33" s="100"/>
    </row>
    <row r="34" spans="2:8" ht="19.8" x14ac:dyDescent="0.4">
      <c r="B34" s="125" t="s">
        <v>48</v>
      </c>
      <c r="C34" s="126" t="s">
        <v>70</v>
      </c>
      <c r="D34" s="126" t="s">
        <v>70</v>
      </c>
      <c r="E34" s="126" t="s">
        <v>70</v>
      </c>
      <c r="F34" s="126" t="s">
        <v>70</v>
      </c>
      <c r="G34" s="126" t="s">
        <v>70</v>
      </c>
      <c r="H34" s="100"/>
    </row>
    <row r="35" spans="2:8" ht="19.8" x14ac:dyDescent="0.4">
      <c r="B35" s="125" t="s">
        <v>49</v>
      </c>
      <c r="C35" s="126" t="s">
        <v>144</v>
      </c>
      <c r="D35" s="126" t="s">
        <v>83</v>
      </c>
      <c r="E35" s="126" t="s">
        <v>144</v>
      </c>
      <c r="F35" s="126" t="s">
        <v>71</v>
      </c>
      <c r="G35" s="126" t="s">
        <v>144</v>
      </c>
      <c r="H35" s="127"/>
    </row>
    <row r="36" spans="2:8" ht="19.8" x14ac:dyDescent="0.4">
      <c r="B36" s="125" t="s">
        <v>50</v>
      </c>
      <c r="C36" s="126" t="s">
        <v>81</v>
      </c>
      <c r="D36" s="126" t="s">
        <v>81</v>
      </c>
      <c r="E36" s="126" t="s">
        <v>81</v>
      </c>
      <c r="F36" s="126" t="s">
        <v>81</v>
      </c>
      <c r="G36" s="126" t="s">
        <v>81</v>
      </c>
      <c r="H36" s="127"/>
    </row>
    <row r="37" spans="2:8" ht="19.8" x14ac:dyDescent="0.4">
      <c r="B37" s="125"/>
      <c r="C37" s="126"/>
      <c r="D37" s="126"/>
      <c r="E37" s="126"/>
      <c r="F37" s="126"/>
      <c r="G37" s="126"/>
      <c r="H37" s="127"/>
    </row>
    <row r="38" spans="2:8" ht="19.8" x14ac:dyDescent="0.4">
      <c r="B38" s="125" t="s">
        <v>51</v>
      </c>
      <c r="C38" s="126" t="s">
        <v>108</v>
      </c>
      <c r="D38" s="126" t="s">
        <v>108</v>
      </c>
      <c r="E38" s="126" t="s">
        <v>108</v>
      </c>
      <c r="F38" s="126" t="s">
        <v>108</v>
      </c>
      <c r="G38" s="126" t="s">
        <v>108</v>
      </c>
      <c r="H38" s="127"/>
    </row>
    <row r="39" spans="2:8" ht="19.8" x14ac:dyDescent="0.4">
      <c r="B39" s="125" t="s">
        <v>52</v>
      </c>
      <c r="C39" s="126" t="s">
        <v>154</v>
      </c>
      <c r="D39" s="126" t="s">
        <v>72</v>
      </c>
      <c r="E39" s="126" t="s">
        <v>867</v>
      </c>
      <c r="F39" s="126" t="s">
        <v>72</v>
      </c>
      <c r="G39" s="126" t="s">
        <v>212</v>
      </c>
      <c r="H39" s="127"/>
    </row>
    <row r="40" spans="2:8" ht="19.8" x14ac:dyDescent="0.4">
      <c r="B40" s="125" t="s">
        <v>53</v>
      </c>
      <c r="C40" s="126" t="s">
        <v>74</v>
      </c>
      <c r="D40" s="126" t="s">
        <v>74</v>
      </c>
      <c r="E40" s="126" t="s">
        <v>74</v>
      </c>
      <c r="F40" s="126" t="s">
        <v>74</v>
      </c>
      <c r="G40" s="126" t="s">
        <v>74</v>
      </c>
      <c r="H40" s="127"/>
    </row>
    <row r="41" spans="2:8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x14ac:dyDescent="0.3">
      <c r="B42" s="122"/>
      <c r="C42" s="106"/>
      <c r="D42" s="106"/>
      <c r="E42" s="106"/>
      <c r="F42" s="106"/>
      <c r="G42" s="106"/>
      <c r="H42" s="127"/>
    </row>
    <row r="43" spans="2:8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15.6" x14ac:dyDescent="0.3">
      <c r="B44" s="131" t="s">
        <v>57</v>
      </c>
      <c r="C44" s="130"/>
      <c r="D44" s="106"/>
      <c r="E44" s="106" t="s">
        <v>58</v>
      </c>
      <c r="F44" s="106">
        <f>H29*8</f>
        <v>0</v>
      </c>
      <c r="G44" s="132" t="s">
        <v>59</v>
      </c>
      <c r="H44" s="127"/>
    </row>
    <row r="45" spans="2:8" ht="15.6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x14ac:dyDescent="0.3">
      <c r="B47" s="122"/>
      <c r="C47" s="130"/>
      <c r="D47" s="106"/>
      <c r="E47" s="106"/>
      <c r="F47" s="106"/>
      <c r="G47" s="106"/>
      <c r="H47" s="127"/>
    </row>
    <row r="48" spans="2:8" ht="18.600000000000001" thickBot="1" x14ac:dyDescent="0.4">
      <c r="B48" s="134" t="s">
        <v>64</v>
      </c>
      <c r="C48" s="135"/>
      <c r="D48" s="135"/>
      <c r="E48" s="135"/>
      <c r="F48" s="135"/>
      <c r="G48" s="135"/>
      <c r="H48" s="127"/>
    </row>
    <row r="49" spans="2:8" ht="16.2" thickBot="1" x14ac:dyDescent="0.35">
      <c r="B49" s="136" t="s">
        <v>65</v>
      </c>
      <c r="C49" s="137" t="s">
        <v>963</v>
      </c>
      <c r="D49" s="137" t="s">
        <v>999</v>
      </c>
      <c r="E49" s="137" t="s">
        <v>963</v>
      </c>
      <c r="F49" s="137" t="s">
        <v>1003</v>
      </c>
      <c r="G49" s="138"/>
      <c r="H49" s="127"/>
    </row>
    <row r="50" spans="2:8" ht="16.2" thickBot="1" x14ac:dyDescent="0.35">
      <c r="B50" s="136" t="s">
        <v>66</v>
      </c>
      <c r="C50" s="139">
        <v>66</v>
      </c>
      <c r="D50" s="139">
        <v>68</v>
      </c>
      <c r="E50" s="139">
        <v>70</v>
      </c>
      <c r="F50" s="139">
        <v>72</v>
      </c>
      <c r="G50" s="140"/>
      <c r="H50" s="127"/>
    </row>
    <row r="51" spans="2:8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x14ac:dyDescent="0.3">
      <c r="B53" s="122"/>
      <c r="C53" s="106"/>
      <c r="D53" s="106"/>
      <c r="E53" s="106"/>
      <c r="F53" s="106"/>
      <c r="G53" s="106"/>
      <c r="H53" s="127"/>
    </row>
    <row r="54" spans="2:8" ht="15" thickBot="1" x14ac:dyDescent="0.35">
      <c r="B54" s="143"/>
      <c r="C54" s="144"/>
      <c r="D54" s="144"/>
      <c r="E54" s="144"/>
      <c r="F54" s="144"/>
      <c r="G54" s="144"/>
      <c r="H54" s="334"/>
    </row>
    <row r="55" spans="2:8" ht="15" thickTop="1" x14ac:dyDescent="0.3">
      <c r="H55" s="168"/>
    </row>
    <row r="56" spans="2:8" x14ac:dyDescent="0.3">
      <c r="H56" s="168"/>
    </row>
    <row r="57" spans="2:8" x14ac:dyDescent="0.3">
      <c r="H57" s="168"/>
    </row>
  </sheetData>
  <mergeCells count="2">
    <mergeCell ref="B1:H1"/>
    <mergeCell ref="E2:F2"/>
  </mergeCells>
  <dataValidations count="7">
    <dataValidation type="list" errorStyle="warning" operator="equal" allowBlank="1" showErrorMessage="1" sqref="C8:G8" xr:uid="{00000000-0002-0000-0500-000000000000}">
      <formula1>"17,,399,671,1686,1640"</formula1>
    </dataValidation>
    <dataValidation errorStyle="information" allowBlank="1" showInputMessage="1" showErrorMessage="1" sqref="C41" xr:uid="{00000000-0002-0000-0500-000001000000}"/>
    <dataValidation type="list" errorStyle="information" operator="equal" allowBlank="1" showErrorMessage="1" sqref="C39:G40" xr:uid="{00000000-0002-0000-0500-000002000000}">
      <formula1>"Dennis Winchell,Harold Boettcher,Rob Grau,Joe Mills,John Morck,Brandt Wilkus,Chris Tilley,Charles Stirewalt,Victor Varney,Nick Conner,Richard Gray,John Tredway,Donald Marshall"</formula1>
    </dataValidation>
    <dataValidation type="list" errorStyle="information" operator="equal" allowBlank="1" showErrorMessage="1" sqref="C38:G38" xr:uid="{00000000-0002-0000-0500-000003000000}">
      <formula1>"Chris R Boli,Jay Horn"</formula1>
    </dataValidation>
    <dataValidation type="list" errorStyle="information" operator="equal" allowBlank="1" showErrorMessage="1" sqref="C36:G36" xr:uid="{00000000-0002-0000-0500-000004000000}">
      <formula1>"Donald Marshall,Charles Stirewalt,Chris Tilley,John Tredway,Victor Varney"</formula1>
    </dataValidation>
    <dataValidation type="list" errorStyle="information" operator="equal" allowBlank="1" showErrorMessage="1" sqref="C35:G35" xr:uid="{00000000-0002-0000-0500-000005000000}">
      <formula1>"Harold Boettcher,Gene Ezzell,Rob Grau,Roger Koss,Gray Lackey,Michael S MacLean,Joe Mills,John F Morck,Ray Albers"</formula1>
    </dataValidation>
    <dataValidation type="list" errorStyle="information" operator="equal" allowBlank="1" showErrorMessage="1" sqref="C34:G34" xr:uid="{00000000-0002-0000-0500-000006000000}">
      <formula1>"Ted Dunn,Richard Gray,Billy Rueckert"</formula1>
    </dataValidation>
  </dataValidations>
  <pageMargins left="0.7" right="0.7" top="0.75" bottom="0.75" header="0.3" footer="0.3"/>
  <pageSetup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6"/>
  <sheetViews>
    <sheetView topLeftCell="B17" zoomScale="69" zoomScaleNormal="69" workbookViewId="0">
      <selection activeCell="D39" sqref="D39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69">
        <v>44535</v>
      </c>
      <c r="F2" s="369"/>
      <c r="G2" s="64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">
      <c r="B4" s="73"/>
      <c r="C4" s="74"/>
      <c r="D4" s="75"/>
      <c r="E4" s="72"/>
      <c r="F4" s="76"/>
      <c r="G4" s="72" t="s">
        <v>20</v>
      </c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0.39618055555555554</v>
      </c>
      <c r="D6" s="84">
        <f>IF(D7=0," ",TIMEVALUE(LEFT(D7,2)&amp;":"&amp;MID(D7,3,2)&amp;":"&amp;RIGHT(D7,2)))</f>
        <v>0.45833333333333331</v>
      </c>
      <c r="E6" s="84">
        <f>IF(E7=0," ",TIMEVALUE(LEFT(E7,2)&amp;":"&amp;MID(E7,3,2)&amp;":"&amp;RIGHT(E7,2)))</f>
        <v>0.52118055555555554</v>
      </c>
      <c r="F6" s="84">
        <f>IF(F7=0," ",TIMEVALUE(LEFT(F7,2)&amp;":"&amp;MID(F7,3,2)&amp;":"&amp;RIGHT(F7,2)))</f>
        <v>0.58333333333333337</v>
      </c>
      <c r="G6" s="84">
        <f>IF(G7=0," ",TIMEVALUE(LEFT(G7,2)&amp;":"&amp;MID(G7,3,2)&amp;":"&amp;RIGHT(G7,2)))</f>
        <v>0.64618055555555554</v>
      </c>
      <c r="H6" s="85"/>
      <c r="I6" s="82"/>
    </row>
    <row r="7" spans="1:9" ht="21.6" customHeight="1" x14ac:dyDescent="0.5">
      <c r="B7" s="86" t="s">
        <v>23</v>
      </c>
      <c r="C7" s="87" t="s">
        <v>960</v>
      </c>
      <c r="D7" s="87" t="s">
        <v>85</v>
      </c>
      <c r="E7" s="87" t="s">
        <v>86</v>
      </c>
      <c r="F7" s="87" t="s">
        <v>87</v>
      </c>
      <c r="G7" s="87" t="s">
        <v>253</v>
      </c>
      <c r="H7" s="333"/>
    </row>
    <row r="8" spans="1:9" ht="21.6" customHeight="1" x14ac:dyDescent="0.5">
      <c r="B8" s="89" t="s">
        <v>24</v>
      </c>
      <c r="C8" s="90">
        <v>671</v>
      </c>
      <c r="D8" s="90">
        <v>1686</v>
      </c>
      <c r="E8" s="90">
        <v>671</v>
      </c>
      <c r="F8" s="90">
        <v>1686</v>
      </c>
      <c r="G8" s="90">
        <v>671</v>
      </c>
      <c r="H8" s="88"/>
    </row>
    <row r="9" spans="1:9" ht="21.6" customHeight="1" x14ac:dyDescent="0.45">
      <c r="B9" s="91"/>
      <c r="C9" s="92"/>
      <c r="D9" s="92"/>
      <c r="E9" s="92"/>
      <c r="F9" s="92"/>
      <c r="G9" s="92"/>
      <c r="H9" s="88"/>
    </row>
    <row r="10" spans="1:9" ht="30" customHeight="1" x14ac:dyDescent="0.5">
      <c r="B10" s="94" t="s">
        <v>25</v>
      </c>
      <c r="C10" s="87" t="s">
        <v>978</v>
      </c>
      <c r="D10" s="87" t="s">
        <v>259</v>
      </c>
      <c r="E10" s="87" t="s">
        <v>985</v>
      </c>
      <c r="F10" s="87" t="s">
        <v>988</v>
      </c>
      <c r="G10" s="87" t="s">
        <v>260</v>
      </c>
      <c r="H10" s="93"/>
    </row>
    <row r="11" spans="1:9" ht="21.6" customHeight="1" x14ac:dyDescent="0.45">
      <c r="B11" s="96" t="s">
        <v>26</v>
      </c>
      <c r="C11" s="72" t="s">
        <v>20</v>
      </c>
      <c r="D11" s="72" t="s">
        <v>20</v>
      </c>
      <c r="E11" s="72" t="s">
        <v>20</v>
      </c>
      <c r="F11" s="72" t="s">
        <v>20</v>
      </c>
      <c r="G11" s="72" t="s">
        <v>20</v>
      </c>
      <c r="H11" s="95"/>
    </row>
    <row r="12" spans="1:9" ht="30" customHeight="1" x14ac:dyDescent="0.5">
      <c r="B12" s="94" t="s">
        <v>27</v>
      </c>
      <c r="C12" s="87" t="s">
        <v>979</v>
      </c>
      <c r="D12" s="87" t="s">
        <v>673</v>
      </c>
      <c r="E12" s="87" t="s">
        <v>986</v>
      </c>
      <c r="F12" s="87" t="s">
        <v>709</v>
      </c>
      <c r="G12" s="87" t="s">
        <v>990</v>
      </c>
      <c r="H12" s="95"/>
    </row>
    <row r="13" spans="1:9" ht="30" customHeight="1" x14ac:dyDescent="0.5">
      <c r="B13" s="94" t="s">
        <v>29</v>
      </c>
      <c r="C13" s="87" t="s">
        <v>980</v>
      </c>
      <c r="D13" s="87" t="s">
        <v>773</v>
      </c>
      <c r="E13" s="87" t="s">
        <v>987</v>
      </c>
      <c r="F13" s="87" t="s">
        <v>270</v>
      </c>
      <c r="G13" s="87" t="s">
        <v>271</v>
      </c>
      <c r="H13" s="95" t="s">
        <v>28</v>
      </c>
    </row>
    <row r="14" spans="1:9" ht="30" customHeight="1" x14ac:dyDescent="0.5">
      <c r="B14" s="94" t="s">
        <v>30</v>
      </c>
      <c r="C14" s="87" t="s">
        <v>982</v>
      </c>
      <c r="D14" s="87" t="s">
        <v>676</v>
      </c>
      <c r="E14" s="87" t="s">
        <v>777</v>
      </c>
      <c r="F14" s="87" t="s">
        <v>694</v>
      </c>
      <c r="G14" s="87" t="s">
        <v>639</v>
      </c>
      <c r="H14" s="95"/>
    </row>
    <row r="15" spans="1:9" ht="30" customHeight="1" x14ac:dyDescent="0.5">
      <c r="B15" s="94" t="s">
        <v>31</v>
      </c>
      <c r="C15" s="87" t="s">
        <v>747</v>
      </c>
      <c r="D15" s="87" t="s">
        <v>165</v>
      </c>
      <c r="E15" s="87" t="s">
        <v>680</v>
      </c>
      <c r="F15" s="87" t="s">
        <v>122</v>
      </c>
      <c r="G15" s="87" t="s">
        <v>642</v>
      </c>
      <c r="H15" s="95"/>
    </row>
    <row r="16" spans="1:9" ht="21.6" customHeight="1" x14ac:dyDescent="0.45">
      <c r="B16" s="96" t="s">
        <v>26</v>
      </c>
      <c r="C16" s="72" t="s">
        <v>20</v>
      </c>
      <c r="D16" s="72" t="s">
        <v>20</v>
      </c>
      <c r="E16" s="72" t="s">
        <v>20</v>
      </c>
      <c r="F16" s="72" t="s">
        <v>20</v>
      </c>
      <c r="G16" s="72" t="s">
        <v>20</v>
      </c>
      <c r="H16" s="95"/>
    </row>
    <row r="17" spans="2:9" ht="30" customHeight="1" x14ac:dyDescent="0.5">
      <c r="B17" s="94" t="s">
        <v>32</v>
      </c>
      <c r="C17" s="87" t="s">
        <v>747</v>
      </c>
      <c r="D17" s="87" t="s">
        <v>168</v>
      </c>
      <c r="E17" s="87" t="s">
        <v>727</v>
      </c>
      <c r="F17" s="87" t="s">
        <v>681</v>
      </c>
      <c r="G17" s="87" t="s">
        <v>991</v>
      </c>
      <c r="H17" s="95"/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>
        <v>64</v>
      </c>
      <c r="D20" s="109">
        <v>63</v>
      </c>
      <c r="E20" s="109">
        <v>55</v>
      </c>
      <c r="F20" s="109">
        <v>55</v>
      </c>
      <c r="G20" s="109">
        <v>59</v>
      </c>
      <c r="H20" s="100"/>
    </row>
    <row r="21" spans="2:9" ht="30" customHeight="1" x14ac:dyDescent="0.5">
      <c r="B21" s="108">
        <v>101</v>
      </c>
      <c r="C21" s="90">
        <v>62</v>
      </c>
      <c r="D21" s="109">
        <v>57</v>
      </c>
      <c r="E21" s="109">
        <v>64</v>
      </c>
      <c r="F21" s="109">
        <v>52</v>
      </c>
      <c r="G21" s="109">
        <v>54</v>
      </c>
      <c r="H21" s="100"/>
    </row>
    <row r="22" spans="2:9" ht="30" customHeight="1" x14ac:dyDescent="0.5">
      <c r="B22" s="108">
        <v>200</v>
      </c>
      <c r="C22" s="90">
        <v>71</v>
      </c>
      <c r="D22" s="109">
        <v>71</v>
      </c>
      <c r="E22" s="109">
        <v>68</v>
      </c>
      <c r="F22" s="109">
        <v>67</v>
      </c>
      <c r="G22" s="110">
        <v>73</v>
      </c>
      <c r="H22" s="100"/>
    </row>
    <row r="23" spans="2:9" ht="30" customHeight="1" x14ac:dyDescent="0.5">
      <c r="B23" s="108">
        <v>201</v>
      </c>
      <c r="C23" s="90">
        <v>68</v>
      </c>
      <c r="D23" s="109">
        <v>65</v>
      </c>
      <c r="E23" s="109">
        <v>63</v>
      </c>
      <c r="F23" s="109">
        <v>55</v>
      </c>
      <c r="G23" s="110">
        <v>68</v>
      </c>
      <c r="H23" s="100"/>
    </row>
    <row r="24" spans="2:9" ht="30" customHeight="1" x14ac:dyDescent="0.5">
      <c r="B24" s="108">
        <v>308</v>
      </c>
      <c r="C24" s="90">
        <v>6</v>
      </c>
      <c r="D24" s="109">
        <v>5</v>
      </c>
      <c r="E24" s="109">
        <v>9</v>
      </c>
      <c r="F24" s="109">
        <v>10</v>
      </c>
      <c r="G24" s="110">
        <v>9</v>
      </c>
      <c r="H24" s="100"/>
    </row>
    <row r="25" spans="2:9" ht="30" customHeight="1" x14ac:dyDescent="0.5">
      <c r="B25" s="111" t="s">
        <v>37</v>
      </c>
      <c r="C25" s="90"/>
      <c r="D25" s="109"/>
      <c r="E25" s="109"/>
      <c r="F25" s="109"/>
      <c r="G25" s="110"/>
      <c r="H25" s="100"/>
    </row>
    <row r="26" spans="2:9" ht="30" customHeight="1" thickBot="1" x14ac:dyDescent="0.55000000000000004">
      <c r="B26" s="112" t="s">
        <v>38</v>
      </c>
      <c r="C26" s="113"/>
      <c r="D26" s="114"/>
      <c r="E26" s="114"/>
      <c r="F26" s="114"/>
      <c r="G26" s="115"/>
      <c r="H26" s="100"/>
    </row>
    <row r="27" spans="2:9" ht="21.6" customHeight="1" thickTop="1" thickBot="1" x14ac:dyDescent="0.5">
      <c r="B27" s="116" t="s">
        <v>39</v>
      </c>
      <c r="C27" s="117">
        <f>SUM(C20:C26)</f>
        <v>271</v>
      </c>
      <c r="D27" s="117">
        <f>SUM(D20:D26)</f>
        <v>261</v>
      </c>
      <c r="E27" s="117">
        <f>SUM(E20:E26)</f>
        <v>259</v>
      </c>
      <c r="F27" s="117">
        <f>SUM(F20:F26)</f>
        <v>239</v>
      </c>
      <c r="G27" s="118">
        <f>SUM(G20:G26)</f>
        <v>263</v>
      </c>
      <c r="H27" s="100"/>
    </row>
    <row r="28" spans="2:9" ht="21.6" customHeight="1" thickTop="1" thickBot="1" x14ac:dyDescent="0.5">
      <c r="B28" s="116" t="s">
        <v>40</v>
      </c>
      <c r="C28" s="117">
        <f>C27</f>
        <v>271</v>
      </c>
      <c r="D28" s="117">
        <f>D27+C28</f>
        <v>532</v>
      </c>
      <c r="E28" s="117">
        <f>E27+D28</f>
        <v>791</v>
      </c>
      <c r="F28" s="117">
        <f>F27+E28</f>
        <v>1030</v>
      </c>
      <c r="G28" s="118">
        <f>G27+F28</f>
        <v>1293</v>
      </c>
      <c r="H28" s="100"/>
    </row>
    <row r="29" spans="2:9" ht="21.6" customHeight="1" thickTop="1" thickBot="1" x14ac:dyDescent="0.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thickTop="1" thickBot="1" x14ac:dyDescent="0.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thickTop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10" x14ac:dyDescent="0.3">
      <c r="B33" s="124" t="s">
        <v>45</v>
      </c>
      <c r="C33" t="s">
        <v>46</v>
      </c>
      <c r="D33" t="s">
        <v>47</v>
      </c>
      <c r="H33" s="100"/>
    </row>
    <row r="34" spans="2:10" ht="19.8" x14ac:dyDescent="0.4">
      <c r="B34" s="125" t="s">
        <v>48</v>
      </c>
      <c r="C34" s="126" t="s">
        <v>70</v>
      </c>
      <c r="D34" s="126" t="s">
        <v>70</v>
      </c>
      <c r="E34" s="126" t="s">
        <v>70</v>
      </c>
      <c r="F34" s="126" t="s">
        <v>70</v>
      </c>
      <c r="G34" s="126" t="s">
        <v>70</v>
      </c>
      <c r="H34" s="100"/>
    </row>
    <row r="35" spans="2:10" ht="19.8" x14ac:dyDescent="0.4">
      <c r="B35" s="125" t="s">
        <v>49</v>
      </c>
      <c r="C35" s="126" t="s">
        <v>107</v>
      </c>
      <c r="D35" s="126" t="s">
        <v>71</v>
      </c>
      <c r="E35" s="126" t="s">
        <v>107</v>
      </c>
      <c r="F35" s="126" t="s">
        <v>83</v>
      </c>
      <c r="G35" s="126" t="s">
        <v>107</v>
      </c>
      <c r="H35" s="127"/>
    </row>
    <row r="36" spans="2:10" ht="19.8" x14ac:dyDescent="0.4">
      <c r="B36" s="125" t="s">
        <v>50</v>
      </c>
      <c r="C36" s="126" t="s">
        <v>154</v>
      </c>
      <c r="D36" s="126" t="s">
        <v>154</v>
      </c>
      <c r="E36" s="126" t="s">
        <v>154</v>
      </c>
      <c r="F36" s="126" t="s">
        <v>154</v>
      </c>
      <c r="G36" s="126" t="s">
        <v>154</v>
      </c>
      <c r="H36" s="127"/>
    </row>
    <row r="37" spans="2:10" ht="19.8" x14ac:dyDescent="0.4">
      <c r="B37" s="125"/>
      <c r="C37" s="126"/>
      <c r="D37" s="126"/>
      <c r="E37" s="126"/>
      <c r="F37" s="126"/>
      <c r="G37" s="126"/>
      <c r="H37" s="127"/>
    </row>
    <row r="38" spans="2:10" ht="19.8" x14ac:dyDescent="0.4">
      <c r="B38" s="125" t="s">
        <v>51</v>
      </c>
      <c r="C38" s="126" t="s">
        <v>867</v>
      </c>
      <c r="D38" s="126" t="s">
        <v>867</v>
      </c>
      <c r="E38" s="126" t="s">
        <v>867</v>
      </c>
      <c r="F38" s="126" t="s">
        <v>981</v>
      </c>
      <c r="G38" s="126" t="s">
        <v>108</v>
      </c>
      <c r="H38" s="127"/>
    </row>
    <row r="39" spans="2:10" ht="19.8" x14ac:dyDescent="0.4">
      <c r="B39" s="125" t="s">
        <v>52</v>
      </c>
      <c r="C39" s="126" t="s">
        <v>72</v>
      </c>
      <c r="D39" s="126" t="s">
        <v>174</v>
      </c>
      <c r="E39" s="126" t="s">
        <v>72</v>
      </c>
      <c r="F39" s="126" t="s">
        <v>71</v>
      </c>
      <c r="G39" s="126" t="s">
        <v>72</v>
      </c>
      <c r="H39" s="127"/>
      <c r="I39" s="312"/>
      <c r="J39" s="312"/>
    </row>
    <row r="40" spans="2:10" ht="19.8" x14ac:dyDescent="0.4">
      <c r="B40" s="125" t="s">
        <v>53</v>
      </c>
      <c r="C40" s="126" t="s">
        <v>81</v>
      </c>
      <c r="D40" s="126" t="s">
        <v>81</v>
      </c>
      <c r="E40" s="126" t="s">
        <v>81</v>
      </c>
      <c r="F40" s="126" t="s">
        <v>81</v>
      </c>
      <c r="G40" s="126" t="s">
        <v>81</v>
      </c>
      <c r="H40" s="127"/>
    </row>
    <row r="41" spans="2:10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10" x14ac:dyDescent="0.3">
      <c r="B42" s="122"/>
      <c r="C42" s="106"/>
      <c r="D42" s="106"/>
      <c r="E42" s="106"/>
      <c r="F42" s="106"/>
      <c r="G42" s="106"/>
      <c r="H42" s="127"/>
    </row>
    <row r="43" spans="2:10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10" ht="15.6" x14ac:dyDescent="0.3">
      <c r="B44" s="131" t="s">
        <v>57</v>
      </c>
      <c r="C44" s="130"/>
      <c r="D44" s="106"/>
      <c r="E44" s="106" t="s">
        <v>58</v>
      </c>
      <c r="F44" s="106">
        <f>H29*8</f>
        <v>0</v>
      </c>
      <c r="G44" s="132" t="s">
        <v>59</v>
      </c>
      <c r="H44" s="127"/>
    </row>
    <row r="45" spans="2:10" ht="15.6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10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10" x14ac:dyDescent="0.3">
      <c r="B47" s="122"/>
      <c r="C47" s="130"/>
      <c r="D47" s="106"/>
      <c r="E47" s="106"/>
      <c r="F47" s="106"/>
      <c r="G47" s="106"/>
      <c r="H47" s="127"/>
    </row>
    <row r="48" spans="2:10" ht="18.600000000000001" thickBot="1" x14ac:dyDescent="0.4">
      <c r="B48" s="134" t="s">
        <v>64</v>
      </c>
      <c r="C48" s="135"/>
      <c r="D48" s="135"/>
      <c r="E48" s="135"/>
      <c r="F48" s="135"/>
      <c r="G48" s="135"/>
      <c r="H48" s="127"/>
    </row>
    <row r="49" spans="2:8" ht="16.2" thickBot="1" x14ac:dyDescent="0.35">
      <c r="B49" s="136" t="s">
        <v>65</v>
      </c>
      <c r="C49" s="137" t="s">
        <v>977</v>
      </c>
      <c r="D49" s="137" t="s">
        <v>983</v>
      </c>
      <c r="E49" s="137" t="s">
        <v>984</v>
      </c>
      <c r="F49" s="137" t="s">
        <v>989</v>
      </c>
      <c r="G49" s="137" t="s">
        <v>989</v>
      </c>
      <c r="H49" s="127"/>
    </row>
    <row r="50" spans="2:8" ht="16.2" thickBot="1" x14ac:dyDescent="0.35">
      <c r="B50" s="136" t="s">
        <v>66</v>
      </c>
      <c r="C50" s="139">
        <v>55</v>
      </c>
      <c r="D50" s="139">
        <v>60</v>
      </c>
      <c r="E50" s="139">
        <v>62</v>
      </c>
      <c r="F50" s="139">
        <v>62</v>
      </c>
      <c r="G50" s="139">
        <v>61</v>
      </c>
      <c r="H50" s="127"/>
    </row>
    <row r="51" spans="2:8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x14ac:dyDescent="0.3">
      <c r="B53" s="122"/>
      <c r="C53" s="106"/>
      <c r="D53" s="106"/>
      <c r="E53" s="106"/>
      <c r="F53" s="106"/>
      <c r="G53" s="106"/>
      <c r="H53" s="127"/>
    </row>
    <row r="54" spans="2:8" x14ac:dyDescent="0.3">
      <c r="B54" s="122"/>
      <c r="C54" s="168"/>
      <c r="D54" s="168"/>
      <c r="E54" s="168"/>
      <c r="F54" s="168"/>
      <c r="G54" s="168"/>
      <c r="H54" s="127"/>
    </row>
    <row r="55" spans="2:8" ht="15" thickBot="1" x14ac:dyDescent="0.35">
      <c r="B55" s="143"/>
      <c r="C55" s="144"/>
      <c r="D55" s="144"/>
      <c r="E55" s="144"/>
      <c r="F55" s="144"/>
      <c r="G55" s="144"/>
      <c r="H55" s="145"/>
    </row>
    <row r="56" spans="2:8" ht="15" thickTop="1" x14ac:dyDescent="0.3"/>
  </sheetData>
  <mergeCells count="2">
    <mergeCell ref="B1:H1"/>
    <mergeCell ref="E2:F2"/>
  </mergeCells>
  <dataValidations count="7">
    <dataValidation type="list" errorStyle="information" operator="equal" allowBlank="1" showErrorMessage="1" sqref="C35:G35" xr:uid="{00000000-0002-0000-0600-000000000000}">
      <formula1>"Harold Boettcher,Gene Ezzell,Rob Grau,Roger Koss,Gray Lackey,Michael S MacLean,Joe Mills,John F Morck,Ray Albers"</formula1>
    </dataValidation>
    <dataValidation type="list" errorStyle="information" operator="equal" allowBlank="1" showErrorMessage="1" sqref="C34:G34" xr:uid="{00000000-0002-0000-0600-000001000000}">
      <formula1>"Ted Dunn,Richard Gray,Billy Rueckert"</formula1>
    </dataValidation>
    <dataValidation type="list" errorStyle="information" operator="equal" allowBlank="1" showErrorMessage="1" sqref="C36:G36" xr:uid="{00000000-0002-0000-0600-000002000000}">
      <formula1>"Donald Marshall,Charles Stirewalt,Chris Tilley,John Tredway,Victor Varney"</formula1>
    </dataValidation>
    <dataValidation type="list" errorStyle="information" operator="equal" allowBlank="1" showErrorMessage="1" sqref="C38:G38" xr:uid="{00000000-0002-0000-0600-000003000000}">
      <formula1>"Chris R Boli,Jay Horn"</formula1>
    </dataValidation>
    <dataValidation type="list" errorStyle="information" operator="equal" allowBlank="1" showErrorMessage="1" sqref="C39:G40" xr:uid="{00000000-0002-0000-0600-000004000000}">
      <formula1>"Dennis Winchell,Harold Boettcher,Rob Grau,Joe Mills,John Morck,Brandt Wilkus,Chris Tilley,Charles Stirewalt,Victor Varney,Nick Conner,Richard Gray,John Tredway,Donald Marshall"</formula1>
    </dataValidation>
    <dataValidation errorStyle="information" allowBlank="1" showInputMessage="1" showErrorMessage="1" sqref="C41" xr:uid="{00000000-0002-0000-0600-000005000000}"/>
    <dataValidation type="list" errorStyle="warning" operator="equal" allowBlank="1" showErrorMessage="1" sqref="C8:G8" xr:uid="{00000000-0002-0000-0600-000006000000}">
      <formula1>"17,,399,671,1686,1640"</formula1>
    </dataValidation>
  </dataValidations>
  <pageMargins left="0.7" right="0.7" top="0.75" bottom="0.75" header="0.3" footer="0.3"/>
  <pageSetup scale="5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55"/>
  <sheetViews>
    <sheetView topLeftCell="A14" zoomScale="70" zoomScaleNormal="70" workbookViewId="0">
      <selection activeCell="E39" sqref="E39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69">
        <v>44534</v>
      </c>
      <c r="F2" s="369"/>
      <c r="G2" s="64"/>
      <c r="H2" s="65" t="s">
        <v>961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">
      <c r="B4" s="73"/>
      <c r="C4" s="74"/>
      <c r="D4" s="75"/>
      <c r="E4" s="72"/>
      <c r="F4" s="76"/>
      <c r="G4" s="72" t="s">
        <v>20</v>
      </c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0.39618055555555554</v>
      </c>
      <c r="D6" s="84">
        <f>IF(D7=0," ",TIMEVALUE(LEFT(D7,2)&amp;":"&amp;MID(D7,3,2)&amp;":"&amp;RIGHT(D7,2)))</f>
        <v>0.45833333333333331</v>
      </c>
      <c r="E6" s="84">
        <f>IF(E7=0," ",TIMEVALUE(LEFT(E7,2)&amp;":"&amp;MID(E7,3,2)&amp;":"&amp;RIGHT(E7,2)))</f>
        <v>0.52118055555555554</v>
      </c>
      <c r="F6" s="84">
        <f>IF(F7=0," ",TIMEVALUE(LEFT(F7,2)&amp;":"&amp;MID(F7,3,2)&amp;":"&amp;RIGHT(F7,2)))</f>
        <v>0.58333333333333337</v>
      </c>
      <c r="G6" s="84">
        <f>IF(G7=0," ",TIMEVALUE(LEFT(G7,2)&amp;":"&amp;MID(G7,3,2)&amp;":"&amp;RIGHT(G7,2)))</f>
        <v>0.64618055555555554</v>
      </c>
      <c r="H6" s="85"/>
      <c r="I6" s="82"/>
    </row>
    <row r="7" spans="1:9" ht="21.6" customHeight="1" x14ac:dyDescent="0.5">
      <c r="B7" s="86" t="s">
        <v>23</v>
      </c>
      <c r="C7" s="87" t="s">
        <v>960</v>
      </c>
      <c r="D7" s="87" t="s">
        <v>85</v>
      </c>
      <c r="E7" s="87" t="s">
        <v>86</v>
      </c>
      <c r="F7" s="87" t="s">
        <v>87</v>
      </c>
      <c r="G7" s="87" t="s">
        <v>253</v>
      </c>
      <c r="H7" s="88"/>
    </row>
    <row r="8" spans="1:9" ht="21.6" customHeight="1" x14ac:dyDescent="0.5">
      <c r="B8" s="89" t="s">
        <v>24</v>
      </c>
      <c r="C8" s="90">
        <v>1686</v>
      </c>
      <c r="D8" s="90">
        <v>671</v>
      </c>
      <c r="E8" s="90">
        <v>1686</v>
      </c>
      <c r="F8" s="90">
        <v>671</v>
      </c>
      <c r="G8" s="90">
        <v>1686</v>
      </c>
      <c r="H8" s="88"/>
    </row>
    <row r="9" spans="1:9" ht="21.6" customHeight="1" x14ac:dyDescent="0.45">
      <c r="B9" s="91"/>
      <c r="C9" s="92"/>
      <c r="D9" s="92"/>
      <c r="E9" s="92"/>
      <c r="F9" s="92"/>
      <c r="G9" s="92"/>
      <c r="H9" s="93"/>
    </row>
    <row r="10" spans="1:9" ht="30" customHeight="1" x14ac:dyDescent="0.5">
      <c r="B10" s="94" t="s">
        <v>25</v>
      </c>
      <c r="C10" s="87" t="s">
        <v>964</v>
      </c>
      <c r="D10" s="87" t="s">
        <v>234</v>
      </c>
      <c r="E10" s="87" t="s">
        <v>208</v>
      </c>
      <c r="F10" s="87" t="s">
        <v>780</v>
      </c>
      <c r="G10" s="87" t="s">
        <v>687</v>
      </c>
      <c r="H10" s="95"/>
    </row>
    <row r="11" spans="1:9" ht="21.6" customHeight="1" x14ac:dyDescent="0.45">
      <c r="B11" s="96" t="s">
        <v>26</v>
      </c>
      <c r="C11" s="72" t="s">
        <v>20</v>
      </c>
      <c r="D11" s="72" t="s">
        <v>20</v>
      </c>
      <c r="E11" s="72" t="s">
        <v>20</v>
      </c>
      <c r="F11" s="72" t="s">
        <v>20</v>
      </c>
      <c r="G11" s="72" t="s">
        <v>20</v>
      </c>
      <c r="H11" s="95"/>
    </row>
    <row r="12" spans="1:9" ht="30" customHeight="1" x14ac:dyDescent="0.5">
      <c r="B12" s="94" t="s">
        <v>27</v>
      </c>
      <c r="C12" s="87" t="s">
        <v>965</v>
      </c>
      <c r="D12" s="87" t="s">
        <v>773</v>
      </c>
      <c r="E12" s="87" t="s">
        <v>160</v>
      </c>
      <c r="F12" s="87" t="s">
        <v>972</v>
      </c>
      <c r="G12" s="87" t="s">
        <v>974</v>
      </c>
      <c r="H12" s="95"/>
    </row>
    <row r="13" spans="1:9" ht="30" customHeight="1" x14ac:dyDescent="0.5">
      <c r="B13" s="94" t="s">
        <v>29</v>
      </c>
      <c r="C13" s="87" t="s">
        <v>966</v>
      </c>
      <c r="D13" s="87" t="s">
        <v>770</v>
      </c>
      <c r="E13" s="87" t="s">
        <v>970</v>
      </c>
      <c r="F13" s="87" t="s">
        <v>973</v>
      </c>
      <c r="G13" s="87" t="s">
        <v>975</v>
      </c>
      <c r="H13" s="95"/>
    </row>
    <row r="14" spans="1:9" ht="30" customHeight="1" x14ac:dyDescent="0.5">
      <c r="B14" s="94" t="s">
        <v>30</v>
      </c>
      <c r="C14" s="87" t="s">
        <v>967</v>
      </c>
      <c r="D14" s="87" t="s">
        <v>678</v>
      </c>
      <c r="E14" s="87" t="s">
        <v>169</v>
      </c>
      <c r="F14" s="87" t="s">
        <v>641</v>
      </c>
      <c r="G14" s="87" t="s">
        <v>193</v>
      </c>
      <c r="H14" s="95"/>
    </row>
    <row r="15" spans="1:9" ht="30" customHeight="1" x14ac:dyDescent="0.5">
      <c r="B15" s="94" t="s">
        <v>31</v>
      </c>
      <c r="C15" s="87" t="s">
        <v>968</v>
      </c>
      <c r="D15" s="87" t="s">
        <v>640</v>
      </c>
      <c r="E15" s="87" t="s">
        <v>195</v>
      </c>
      <c r="F15" s="87" t="s">
        <v>170</v>
      </c>
      <c r="G15" s="87" t="s">
        <v>899</v>
      </c>
      <c r="H15" s="95"/>
    </row>
    <row r="16" spans="1:9" ht="21.6" customHeight="1" x14ac:dyDescent="0.45">
      <c r="B16" s="96" t="s">
        <v>26</v>
      </c>
      <c r="C16" s="72" t="s">
        <v>20</v>
      </c>
      <c r="D16" s="72" t="s">
        <v>20</v>
      </c>
      <c r="E16" s="72" t="s">
        <v>20</v>
      </c>
      <c r="F16" s="72" t="s">
        <v>20</v>
      </c>
      <c r="G16" s="72" t="s">
        <v>20</v>
      </c>
      <c r="H16" s="95"/>
    </row>
    <row r="17" spans="2:14" ht="30" customHeight="1" x14ac:dyDescent="0.5">
      <c r="B17" s="94" t="s">
        <v>32</v>
      </c>
      <c r="C17" s="87" t="s">
        <v>229</v>
      </c>
      <c r="D17" s="87" t="s">
        <v>969</v>
      </c>
      <c r="E17" s="87" t="s">
        <v>971</v>
      </c>
      <c r="F17" s="87" t="s">
        <v>700</v>
      </c>
      <c r="G17" s="87" t="s">
        <v>936</v>
      </c>
      <c r="H17" s="100"/>
      <c r="I17" t="s">
        <v>33</v>
      </c>
    </row>
    <row r="18" spans="2:14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14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14" ht="30" customHeight="1" x14ac:dyDescent="0.5">
      <c r="B20" s="108">
        <v>100</v>
      </c>
      <c r="C20" s="90">
        <v>59</v>
      </c>
      <c r="D20" s="90">
        <v>63</v>
      </c>
      <c r="E20" s="90">
        <v>57</v>
      </c>
      <c r="F20" s="90">
        <v>61</v>
      </c>
      <c r="G20" s="90">
        <v>52</v>
      </c>
      <c r="H20" s="100"/>
    </row>
    <row r="21" spans="2:14" ht="30" customHeight="1" x14ac:dyDescent="0.5">
      <c r="B21" s="108">
        <v>101</v>
      </c>
      <c r="C21" s="90">
        <v>60</v>
      </c>
      <c r="D21" s="90">
        <v>54</v>
      </c>
      <c r="E21" s="90">
        <v>56</v>
      </c>
      <c r="F21" s="90">
        <v>57</v>
      </c>
      <c r="G21" s="90">
        <v>59</v>
      </c>
      <c r="H21" s="100"/>
    </row>
    <row r="22" spans="2:14" ht="30" customHeight="1" x14ac:dyDescent="0.5">
      <c r="B22" s="108">
        <v>200</v>
      </c>
      <c r="C22" s="90">
        <v>50</v>
      </c>
      <c r="D22" s="90">
        <v>58</v>
      </c>
      <c r="E22" s="90">
        <v>66</v>
      </c>
      <c r="F22" s="90">
        <v>71</v>
      </c>
      <c r="G22" s="90">
        <v>57</v>
      </c>
      <c r="H22" s="100"/>
    </row>
    <row r="23" spans="2:14" ht="30" customHeight="1" x14ac:dyDescent="0.5">
      <c r="B23" s="108">
        <v>201</v>
      </c>
      <c r="C23" s="90">
        <v>61</v>
      </c>
      <c r="D23" s="90">
        <v>57</v>
      </c>
      <c r="E23" s="90">
        <v>67</v>
      </c>
      <c r="F23" s="90">
        <v>58</v>
      </c>
      <c r="G23" s="90">
        <v>64</v>
      </c>
      <c r="H23" s="100"/>
    </row>
    <row r="24" spans="2:14" ht="30" customHeight="1" x14ac:dyDescent="0.5">
      <c r="B24" s="108">
        <v>308</v>
      </c>
      <c r="C24" s="90">
        <v>5</v>
      </c>
      <c r="D24" s="90">
        <v>11</v>
      </c>
      <c r="E24" s="90">
        <v>4</v>
      </c>
      <c r="F24" s="90">
        <v>6</v>
      </c>
      <c r="G24" s="90">
        <v>10</v>
      </c>
      <c r="H24" s="100"/>
    </row>
    <row r="25" spans="2:14" ht="30" customHeight="1" x14ac:dyDescent="0.5">
      <c r="B25" s="111" t="s">
        <v>37</v>
      </c>
      <c r="C25" s="90"/>
      <c r="D25" s="109"/>
      <c r="E25" s="109"/>
      <c r="F25" s="109"/>
      <c r="G25" s="110"/>
      <c r="H25" s="100"/>
    </row>
    <row r="26" spans="2:14" ht="30" customHeight="1" thickBot="1" x14ac:dyDescent="0.55000000000000004">
      <c r="B26" s="112" t="s">
        <v>38</v>
      </c>
      <c r="C26" s="113"/>
      <c r="D26" s="114"/>
      <c r="E26" s="114"/>
      <c r="F26" s="114"/>
      <c r="G26" s="115"/>
      <c r="H26" s="100"/>
    </row>
    <row r="27" spans="2:14" ht="21.6" customHeight="1" thickTop="1" thickBot="1" x14ac:dyDescent="0.5">
      <c r="B27" s="116" t="s">
        <v>39</v>
      </c>
      <c r="C27" s="117">
        <f>SUM(C20:C26)</f>
        <v>235</v>
      </c>
      <c r="D27" s="117">
        <f>SUM(D20:D26)</f>
        <v>243</v>
      </c>
      <c r="E27" s="117">
        <f>SUM(E20:E26)</f>
        <v>250</v>
      </c>
      <c r="F27" s="117">
        <f>SUM(F20:F26)</f>
        <v>253</v>
      </c>
      <c r="G27" s="118">
        <f>SUM(G20:G26)</f>
        <v>242</v>
      </c>
      <c r="H27" s="100"/>
    </row>
    <row r="28" spans="2:14" ht="21.6" customHeight="1" thickTop="1" thickBot="1" x14ac:dyDescent="0.5">
      <c r="B28" s="116" t="s">
        <v>40</v>
      </c>
      <c r="C28" s="117">
        <f>C27</f>
        <v>235</v>
      </c>
      <c r="D28" s="117">
        <f>D27+C28</f>
        <v>478</v>
      </c>
      <c r="E28" s="117">
        <f>E27+D28</f>
        <v>728</v>
      </c>
      <c r="F28" s="117">
        <f>F27+E28</f>
        <v>981</v>
      </c>
      <c r="G28" s="118">
        <f>G27+F28</f>
        <v>1223</v>
      </c>
      <c r="H28" s="100"/>
    </row>
    <row r="29" spans="2:14" ht="21.6" customHeight="1" thickTop="1" thickBot="1" x14ac:dyDescent="0.5">
      <c r="B29" s="119" t="s">
        <v>41</v>
      </c>
      <c r="C29" s="120"/>
      <c r="D29" s="120"/>
      <c r="E29" s="120"/>
      <c r="F29" s="120"/>
      <c r="G29" s="121"/>
      <c r="H29" s="100"/>
    </row>
    <row r="30" spans="2:14" ht="21.6" customHeight="1" thickTop="1" thickBot="1" x14ac:dyDescent="0.5">
      <c r="B30" s="119" t="s">
        <v>42</v>
      </c>
      <c r="C30" s="120"/>
      <c r="D30" s="120"/>
      <c r="E30" s="120"/>
      <c r="F30" s="120"/>
      <c r="G30" s="121"/>
      <c r="H30" s="100"/>
    </row>
    <row r="31" spans="2:14" ht="21.6" customHeight="1" thickTop="1" x14ac:dyDescent="0.3">
      <c r="B31" s="122"/>
      <c r="G31" s="8" t="s">
        <v>43</v>
      </c>
      <c r="H31" s="100"/>
      <c r="M31" s="310"/>
      <c r="N31" s="310"/>
    </row>
    <row r="32" spans="2:14" ht="21.6" customHeight="1" x14ac:dyDescent="0.3">
      <c r="B32" s="122"/>
      <c r="G32" s="123" t="s">
        <v>44</v>
      </c>
      <c r="H32" s="100"/>
    </row>
    <row r="33" spans="2:10" x14ac:dyDescent="0.3">
      <c r="B33" s="124" t="s">
        <v>45</v>
      </c>
      <c r="C33" t="s">
        <v>46</v>
      </c>
      <c r="D33" t="s">
        <v>47</v>
      </c>
      <c r="H33" s="100"/>
    </row>
    <row r="34" spans="2:10" ht="19.8" x14ac:dyDescent="0.4">
      <c r="B34" s="125" t="s">
        <v>48</v>
      </c>
      <c r="C34" s="126" t="s">
        <v>70</v>
      </c>
      <c r="D34" s="126" t="s">
        <v>70</v>
      </c>
      <c r="E34" s="126" t="s">
        <v>70</v>
      </c>
      <c r="F34" s="126" t="s">
        <v>70</v>
      </c>
      <c r="G34" s="126" t="s">
        <v>70</v>
      </c>
      <c r="H34" s="127"/>
    </row>
    <row r="35" spans="2:10" ht="19.8" x14ac:dyDescent="0.4">
      <c r="B35" s="125" t="s">
        <v>49</v>
      </c>
      <c r="C35" s="126" t="s">
        <v>83</v>
      </c>
      <c r="D35" s="126" t="s">
        <v>106</v>
      </c>
      <c r="E35" s="126" t="s">
        <v>144</v>
      </c>
      <c r="F35" s="126" t="s">
        <v>106</v>
      </c>
      <c r="G35" s="126" t="s">
        <v>144</v>
      </c>
      <c r="H35" s="127"/>
      <c r="I35" s="310"/>
      <c r="J35" s="310"/>
    </row>
    <row r="36" spans="2:10" ht="19.8" x14ac:dyDescent="0.4">
      <c r="B36" s="125" t="s">
        <v>50</v>
      </c>
      <c r="C36" s="126" t="s">
        <v>81</v>
      </c>
      <c r="D36" s="126" t="s">
        <v>81</v>
      </c>
      <c r="E36" s="126" t="s">
        <v>81</v>
      </c>
      <c r="F36" s="126" t="s">
        <v>81</v>
      </c>
      <c r="G36" s="126" t="s">
        <v>81</v>
      </c>
      <c r="H36" s="127"/>
    </row>
    <row r="37" spans="2:10" ht="19.8" x14ac:dyDescent="0.4">
      <c r="B37" s="125"/>
      <c r="C37" s="126"/>
      <c r="D37" s="126"/>
      <c r="E37" s="126"/>
      <c r="F37" s="126"/>
      <c r="G37" s="126"/>
      <c r="H37" s="127"/>
    </row>
    <row r="38" spans="2:10" ht="19.8" x14ac:dyDescent="0.4">
      <c r="B38" s="125" t="s">
        <v>51</v>
      </c>
      <c r="C38" s="126" t="s">
        <v>962</v>
      </c>
      <c r="D38" s="126" t="s">
        <v>962</v>
      </c>
      <c r="E38" s="126" t="s">
        <v>962</v>
      </c>
      <c r="F38" s="126" t="s">
        <v>108</v>
      </c>
      <c r="G38" s="126" t="s">
        <v>976</v>
      </c>
      <c r="H38" s="127"/>
    </row>
    <row r="39" spans="2:10" ht="19.8" x14ac:dyDescent="0.4">
      <c r="B39" s="125" t="s">
        <v>52</v>
      </c>
      <c r="C39" s="126" t="s">
        <v>72</v>
      </c>
      <c r="D39" s="126" t="s">
        <v>154</v>
      </c>
      <c r="E39" s="126" t="s">
        <v>867</v>
      </c>
      <c r="F39" s="126" t="s">
        <v>154</v>
      </c>
      <c r="G39" s="126" t="s">
        <v>212</v>
      </c>
      <c r="H39" s="127"/>
    </row>
    <row r="40" spans="2:10" ht="19.8" x14ac:dyDescent="0.4">
      <c r="B40" s="125" t="s">
        <v>53</v>
      </c>
      <c r="C40" s="126" t="s">
        <v>74</v>
      </c>
      <c r="D40" s="126" t="s">
        <v>74</v>
      </c>
      <c r="E40" s="126" t="s">
        <v>74</v>
      </c>
      <c r="F40" s="126" t="s">
        <v>74</v>
      </c>
      <c r="G40" s="126" t="s">
        <v>74</v>
      </c>
      <c r="H40" s="127"/>
    </row>
    <row r="41" spans="2:10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10" x14ac:dyDescent="0.3">
      <c r="B42" s="122"/>
      <c r="C42" s="106"/>
      <c r="D42" s="106"/>
      <c r="E42" s="106"/>
      <c r="F42" s="106"/>
      <c r="G42" s="106"/>
      <c r="H42" s="127"/>
    </row>
    <row r="43" spans="2:10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10" ht="15.6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10" ht="15.6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10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10" x14ac:dyDescent="0.3">
      <c r="B47" s="122"/>
      <c r="C47" s="130"/>
      <c r="D47" s="106"/>
      <c r="E47" s="106"/>
      <c r="F47" s="106"/>
      <c r="G47" s="106"/>
      <c r="H47" s="127"/>
    </row>
    <row r="48" spans="2:10" ht="18.600000000000001" thickBot="1" x14ac:dyDescent="0.4">
      <c r="B48" s="134" t="s">
        <v>64</v>
      </c>
      <c r="C48" s="135"/>
      <c r="D48" s="135"/>
      <c r="E48" s="135"/>
      <c r="F48" s="135"/>
      <c r="G48" s="135"/>
      <c r="H48" s="127"/>
    </row>
    <row r="49" spans="2:8" ht="16.2" thickBot="1" x14ac:dyDescent="0.35">
      <c r="B49" s="136" t="s">
        <v>65</v>
      </c>
      <c r="C49" s="137" t="s">
        <v>963</v>
      </c>
      <c r="D49" s="137" t="s">
        <v>963</v>
      </c>
      <c r="E49" s="137" t="s">
        <v>746</v>
      </c>
      <c r="F49" s="137" t="s">
        <v>746</v>
      </c>
      <c r="G49" s="137" t="s">
        <v>746</v>
      </c>
      <c r="H49" s="127"/>
    </row>
    <row r="50" spans="2:8" ht="16.2" thickBot="1" x14ac:dyDescent="0.35">
      <c r="B50" s="136" t="s">
        <v>66</v>
      </c>
      <c r="C50" s="139">
        <v>52</v>
      </c>
      <c r="D50" s="139">
        <v>62</v>
      </c>
      <c r="E50" s="139">
        <v>69</v>
      </c>
      <c r="F50" s="139">
        <v>74</v>
      </c>
      <c r="G50" s="140">
        <v>74</v>
      </c>
      <c r="H50" s="127"/>
    </row>
    <row r="51" spans="2:8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x14ac:dyDescent="0.3">
      <c r="B53" s="122"/>
      <c r="C53" s="106"/>
      <c r="D53" s="106"/>
      <c r="E53" s="106"/>
      <c r="F53" s="106"/>
      <c r="G53" s="106"/>
      <c r="H53" s="127"/>
    </row>
    <row r="54" spans="2:8" ht="15" thickBot="1" x14ac:dyDescent="0.35">
      <c r="B54" s="143"/>
      <c r="C54" s="144"/>
      <c r="D54" s="144"/>
      <c r="E54" s="144"/>
      <c r="F54" s="144"/>
      <c r="G54" s="144"/>
      <c r="H54" s="145"/>
    </row>
    <row r="55" spans="2:8" ht="15" thickTop="1" x14ac:dyDescent="0.3"/>
  </sheetData>
  <mergeCells count="2">
    <mergeCell ref="B1:H1"/>
    <mergeCell ref="E2:F2"/>
  </mergeCells>
  <dataValidations count="7">
    <dataValidation type="list" errorStyle="information" operator="equal" allowBlank="1" showErrorMessage="1" sqref="C34:G34" xr:uid="{00000000-0002-0000-0700-000000000000}">
      <formula1>"Ted Dunn,Richard Gray,Billy Rueckert"</formula1>
    </dataValidation>
    <dataValidation type="list" errorStyle="information" operator="equal" allowBlank="1" showErrorMessage="1" sqref="C35:G35" xr:uid="{00000000-0002-0000-0700-000001000000}">
      <formula1>"Harold Boettcher,Gene Ezzell,Rob Grau,Roger Koss,Gray Lackey,Michael S MacLean,Joe Mills,John F Morck,Ray Albers"</formula1>
    </dataValidation>
    <dataValidation type="list" errorStyle="information" operator="equal" allowBlank="1" showErrorMessage="1" sqref="C36:G36" xr:uid="{00000000-0002-0000-0700-000002000000}">
      <formula1>"Donald Marshall,Charles Stirewalt,Chris Tilley,John Tredway,Victor Varney"</formula1>
    </dataValidation>
    <dataValidation type="list" errorStyle="information" operator="equal" allowBlank="1" showErrorMessage="1" sqref="C38:G38" xr:uid="{00000000-0002-0000-0700-000003000000}">
      <formula1>"Chris R Boli,Jay Horn"</formula1>
    </dataValidation>
    <dataValidation type="list" errorStyle="information" operator="equal" allowBlank="1" showErrorMessage="1" sqref="C39:G40" xr:uid="{00000000-0002-0000-0700-000004000000}">
      <formula1>"Dennis Winchell,Harold Boettcher,Rob Grau,Joe Mills,John Morck,Brandt Wilkus,Chris Tilley,Charles Stirewalt,Victor Varney,Nick Conner,Richard Gray,John Tredway,Donald Marshall"</formula1>
    </dataValidation>
    <dataValidation errorStyle="information" allowBlank="1" showInputMessage="1" showErrorMessage="1" sqref="C41" xr:uid="{00000000-0002-0000-0700-000005000000}"/>
    <dataValidation type="list" errorStyle="warning" operator="equal" allowBlank="1" showErrorMessage="1" sqref="C8:G8" xr:uid="{00000000-0002-0000-0700-000006000000}">
      <formula1>"17,,399,671,1686,1640"</formula1>
    </dataValidation>
  </dataValidations>
  <pageMargins left="0.7" right="0.7" top="0.75" bottom="0.75" header="0.3" footer="0.3"/>
  <pageSetup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5"/>
  <sheetViews>
    <sheetView topLeftCell="B20" zoomScale="67" zoomScaleNormal="67" workbookViewId="0">
      <selection activeCell="G19" sqref="G19"/>
    </sheetView>
  </sheetViews>
  <sheetFormatPr defaultRowHeight="14.4" x14ac:dyDescent="0.3"/>
  <cols>
    <col min="1" max="1" width="2.88671875" customWidth="1"/>
    <col min="2" max="2" width="32.5546875" customWidth="1"/>
    <col min="3" max="8" width="20.6640625" customWidth="1"/>
    <col min="9" max="9" width="8.44140625" customWidth="1"/>
    <col min="10" max="1025" width="11.6640625" customWidth="1"/>
  </cols>
  <sheetData>
    <row r="1" spans="1:9" ht="21.6" customHeight="1" thickTop="1" x14ac:dyDescent="0.4">
      <c r="B1" s="368" t="s">
        <v>16</v>
      </c>
      <c r="C1" s="368"/>
      <c r="D1" s="368"/>
      <c r="E1" s="368"/>
      <c r="F1" s="368"/>
      <c r="G1" s="368"/>
      <c r="H1" s="368"/>
    </row>
    <row r="2" spans="1:9" ht="21.6" customHeight="1" x14ac:dyDescent="0.45">
      <c r="B2" s="62" t="s">
        <v>17</v>
      </c>
      <c r="C2" s="7"/>
      <c r="D2" s="63" t="s">
        <v>18</v>
      </c>
      <c r="E2" s="369">
        <v>44519</v>
      </c>
      <c r="F2" s="369"/>
      <c r="G2" s="64"/>
      <c r="H2" s="65" t="s">
        <v>19</v>
      </c>
    </row>
    <row r="3" spans="1:9" ht="9" customHeight="1" x14ac:dyDescent="0.4">
      <c r="B3" s="66"/>
      <c r="C3" s="67"/>
      <c r="D3" s="68"/>
      <c r="E3" s="69"/>
      <c r="F3" s="70"/>
      <c r="G3" s="71"/>
      <c r="H3" s="72" t="s">
        <v>20</v>
      </c>
    </row>
    <row r="4" spans="1:9" ht="21.6" customHeight="1" x14ac:dyDescent="0.4">
      <c r="B4" s="73"/>
      <c r="C4" s="74"/>
      <c r="D4" s="75"/>
      <c r="E4" s="72"/>
      <c r="F4" s="76"/>
      <c r="G4" s="72" t="s">
        <v>20</v>
      </c>
      <c r="H4" s="77"/>
    </row>
    <row r="5" spans="1:9" ht="21.6" customHeight="1" x14ac:dyDescent="0.5">
      <c r="B5" s="78" t="s">
        <v>21</v>
      </c>
      <c r="C5" s="79"/>
      <c r="D5" s="80"/>
      <c r="E5" s="80"/>
      <c r="F5" s="80"/>
      <c r="G5" s="80"/>
      <c r="H5" s="81"/>
    </row>
    <row r="6" spans="1:9" ht="21.6" customHeight="1" x14ac:dyDescent="0.5">
      <c r="A6" s="82"/>
      <c r="B6" s="83" t="s">
        <v>22</v>
      </c>
      <c r="C6" s="84">
        <f>IF(C7=0," ",TIMEVALUE(LEFT(C7,2)&amp;":"&amp;MID(C7,3,2)&amp;":"&amp;RIGHT(C7,2)))</f>
        <v>0.43784722222222222</v>
      </c>
      <c r="D6" s="84" t="str">
        <f>IF(D7=0," ",TIMEVALUE(LEFT(D7,2)&amp;":"&amp;MID(D7,3,2)&amp;":"&amp;RIGHT(D7,2)))</f>
        <v xml:space="preserve"> </v>
      </c>
      <c r="E6" s="84" t="str">
        <f>IF(E7=0," ",TIMEVALUE(LEFT(E7,2)&amp;":"&amp;MID(E7,3,2)&amp;":"&amp;RIGHT(E7,2)))</f>
        <v xml:space="preserve"> </v>
      </c>
      <c r="F6" s="84" t="str">
        <f>IF(F7=0," ",TIMEVALUE(LEFT(F7,2)&amp;":"&amp;MID(F7,3,2)&amp;":"&amp;RIGHT(F7,2)))</f>
        <v xml:space="preserve"> </v>
      </c>
      <c r="G6" s="84" t="str">
        <f>IF(G7=0," ",TIMEVALUE(LEFT(G7,2)&amp;":"&amp;MID(G7,3,2)&amp;":"&amp;RIGHT(G7,2)))</f>
        <v xml:space="preserve"> </v>
      </c>
      <c r="H6" s="85"/>
      <c r="I6" s="82"/>
    </row>
    <row r="7" spans="1:9" ht="21.6" customHeight="1" x14ac:dyDescent="0.5">
      <c r="B7" s="86" t="s">
        <v>23</v>
      </c>
      <c r="C7" s="87" t="s">
        <v>69</v>
      </c>
      <c r="D7" s="87"/>
      <c r="E7" s="87"/>
      <c r="F7" s="87"/>
      <c r="G7" s="87"/>
      <c r="H7" s="88"/>
    </row>
    <row r="8" spans="1:9" ht="21.6" customHeight="1" x14ac:dyDescent="0.5">
      <c r="B8" s="89" t="s">
        <v>24</v>
      </c>
      <c r="C8" s="90">
        <v>671</v>
      </c>
      <c r="D8" s="90"/>
      <c r="E8" s="90"/>
      <c r="F8" s="90"/>
      <c r="G8" s="90"/>
      <c r="H8" s="88"/>
    </row>
    <row r="9" spans="1:9" ht="21.6" customHeight="1" x14ac:dyDescent="0.45">
      <c r="B9" s="91"/>
      <c r="C9" s="92"/>
      <c r="D9" s="92"/>
      <c r="E9" s="92"/>
      <c r="F9" s="92"/>
      <c r="G9" s="92"/>
      <c r="H9" s="93"/>
    </row>
    <row r="10" spans="1:9" ht="30" customHeight="1" x14ac:dyDescent="0.5">
      <c r="B10" s="94" t="s">
        <v>25</v>
      </c>
      <c r="C10" s="87" t="s">
        <v>747</v>
      </c>
      <c r="D10" s="87"/>
      <c r="E10" s="87"/>
      <c r="F10" s="87"/>
      <c r="G10" s="87"/>
      <c r="H10" s="95"/>
    </row>
    <row r="11" spans="1:9" ht="21.6" customHeight="1" x14ac:dyDescent="0.45">
      <c r="B11" s="96" t="s">
        <v>26</v>
      </c>
      <c r="C11" s="72" t="s">
        <v>20</v>
      </c>
      <c r="D11" s="97"/>
      <c r="E11" s="97"/>
      <c r="F11" s="97"/>
      <c r="G11" s="97"/>
      <c r="H11" s="95"/>
    </row>
    <row r="12" spans="1:9" ht="30" customHeight="1" x14ac:dyDescent="0.5">
      <c r="B12" s="94" t="s">
        <v>27</v>
      </c>
      <c r="C12" s="87" t="s">
        <v>224</v>
      </c>
      <c r="D12" s="87"/>
      <c r="E12" s="87"/>
      <c r="F12" s="87"/>
      <c r="G12" s="87"/>
      <c r="H12" s="95" t="s">
        <v>28</v>
      </c>
    </row>
    <row r="13" spans="1:9" ht="30" customHeight="1" x14ac:dyDescent="0.5">
      <c r="B13" s="94" t="s">
        <v>29</v>
      </c>
      <c r="C13" s="87" t="s">
        <v>232</v>
      </c>
      <c r="D13" s="87"/>
      <c r="E13" s="87"/>
      <c r="F13" s="87"/>
      <c r="G13" s="87"/>
      <c r="H13" s="95"/>
    </row>
    <row r="14" spans="1:9" ht="30" customHeight="1" x14ac:dyDescent="0.5">
      <c r="B14" s="94" t="s">
        <v>30</v>
      </c>
      <c r="C14" s="87" t="s">
        <v>959</v>
      </c>
      <c r="D14" s="87"/>
      <c r="E14" s="87"/>
      <c r="F14" s="87"/>
      <c r="G14" s="87"/>
      <c r="H14" s="95"/>
    </row>
    <row r="15" spans="1:9" ht="30" customHeight="1" x14ac:dyDescent="0.5">
      <c r="B15" s="94" t="s">
        <v>31</v>
      </c>
      <c r="C15" s="87" t="s">
        <v>159</v>
      </c>
      <c r="D15" s="87"/>
      <c r="E15" s="87"/>
      <c r="F15" s="87"/>
      <c r="G15" s="87"/>
      <c r="H15" s="95"/>
    </row>
    <row r="16" spans="1:9" ht="21.6" customHeight="1" x14ac:dyDescent="0.45">
      <c r="B16" s="96" t="s">
        <v>26</v>
      </c>
      <c r="C16" s="72" t="s">
        <v>20</v>
      </c>
      <c r="D16" s="97"/>
      <c r="E16" s="97"/>
      <c r="F16" s="97"/>
      <c r="G16" s="97"/>
      <c r="H16" s="95"/>
    </row>
    <row r="17" spans="2:9" ht="30" customHeight="1" x14ac:dyDescent="0.5">
      <c r="B17" s="94" t="s">
        <v>32</v>
      </c>
      <c r="C17" s="87" t="s">
        <v>162</v>
      </c>
      <c r="D17" s="87"/>
      <c r="E17" s="87"/>
      <c r="F17" s="87"/>
      <c r="G17" s="87"/>
      <c r="H17" s="100"/>
      <c r="I17" t="s">
        <v>33</v>
      </c>
    </row>
    <row r="18" spans="2:9" ht="21.6" customHeight="1" x14ac:dyDescent="0.35">
      <c r="B18" s="101" t="s">
        <v>34</v>
      </c>
      <c r="C18" s="102" t="s">
        <v>35</v>
      </c>
      <c r="D18" s="103"/>
      <c r="E18" s="103"/>
      <c r="F18" s="104"/>
      <c r="G18" s="103"/>
      <c r="H18" s="100"/>
    </row>
    <row r="19" spans="2:9" ht="21.6" customHeight="1" x14ac:dyDescent="0.5">
      <c r="B19" s="105"/>
      <c r="C19" s="106"/>
      <c r="D19" s="106"/>
      <c r="E19" s="107" t="s">
        <v>36</v>
      </c>
      <c r="F19" s="106"/>
      <c r="G19" s="106"/>
      <c r="H19" s="100"/>
    </row>
    <row r="20" spans="2:9" ht="30" customHeight="1" x14ac:dyDescent="0.5">
      <c r="B20" s="108">
        <v>100</v>
      </c>
      <c r="C20" s="90">
        <v>48</v>
      </c>
      <c r="D20" s="109"/>
      <c r="E20" s="109"/>
      <c r="F20" s="109"/>
      <c r="G20" s="109"/>
      <c r="H20" s="100"/>
    </row>
    <row r="21" spans="2:9" ht="30" customHeight="1" x14ac:dyDescent="0.5">
      <c r="B21" s="108">
        <v>101</v>
      </c>
      <c r="C21" s="90">
        <v>35</v>
      </c>
      <c r="D21" s="109"/>
      <c r="E21" s="109"/>
      <c r="F21" s="109"/>
      <c r="G21" s="109"/>
      <c r="H21" s="100"/>
    </row>
    <row r="22" spans="2:9" ht="30" customHeight="1" x14ac:dyDescent="0.5">
      <c r="B22" s="108">
        <v>200</v>
      </c>
      <c r="C22" s="90">
        <v>52</v>
      </c>
      <c r="D22" s="109"/>
      <c r="E22" s="109"/>
      <c r="F22" s="109"/>
      <c r="G22" s="110"/>
      <c r="H22" s="100"/>
    </row>
    <row r="23" spans="2:9" ht="30" customHeight="1" x14ac:dyDescent="0.5">
      <c r="B23" s="108">
        <v>201</v>
      </c>
      <c r="C23" s="90">
        <v>4</v>
      </c>
      <c r="D23" s="109"/>
      <c r="E23" s="109"/>
      <c r="F23" s="109"/>
      <c r="G23" s="110"/>
      <c r="H23" s="100"/>
    </row>
    <row r="24" spans="2:9" ht="30" customHeight="1" x14ac:dyDescent="0.5">
      <c r="B24" s="108">
        <v>308</v>
      </c>
      <c r="C24" s="90">
        <v>11</v>
      </c>
      <c r="D24" s="109"/>
      <c r="E24" s="109"/>
      <c r="F24" s="109"/>
      <c r="G24" s="110"/>
      <c r="H24" s="100"/>
    </row>
    <row r="25" spans="2:9" ht="30" customHeight="1" x14ac:dyDescent="0.5">
      <c r="B25" s="111" t="s">
        <v>37</v>
      </c>
      <c r="C25" s="90"/>
      <c r="D25" s="109"/>
      <c r="E25" s="109"/>
      <c r="F25" s="109"/>
      <c r="G25" s="110"/>
      <c r="H25" s="100"/>
    </row>
    <row r="26" spans="2:9" ht="30" customHeight="1" thickBot="1" x14ac:dyDescent="0.55000000000000004">
      <c r="B26" s="112" t="s">
        <v>38</v>
      </c>
      <c r="C26" s="113"/>
      <c r="D26" s="114"/>
      <c r="E26" s="114"/>
      <c r="F26" s="114"/>
      <c r="G26" s="115"/>
      <c r="H26" s="100"/>
    </row>
    <row r="27" spans="2:9" ht="21.6" customHeight="1" thickTop="1" thickBot="1" x14ac:dyDescent="0.5">
      <c r="B27" s="116" t="s">
        <v>39</v>
      </c>
      <c r="C27" s="117">
        <f>SUM(C20:C26)</f>
        <v>150</v>
      </c>
      <c r="D27" s="117">
        <f>SUM(D20:D26)</f>
        <v>0</v>
      </c>
      <c r="E27" s="117">
        <f>SUM(E20:E26)</f>
        <v>0</v>
      </c>
      <c r="F27" s="117">
        <f>SUM(F20:F26)</f>
        <v>0</v>
      </c>
      <c r="G27" s="118">
        <f>SUM(G20:G26)</f>
        <v>0</v>
      </c>
      <c r="H27" s="100"/>
    </row>
    <row r="28" spans="2:9" ht="21.6" customHeight="1" thickTop="1" thickBot="1" x14ac:dyDescent="0.5">
      <c r="B28" s="116" t="s">
        <v>40</v>
      </c>
      <c r="C28" s="117">
        <f>C27</f>
        <v>150</v>
      </c>
      <c r="D28" s="117">
        <f>D27+C28</f>
        <v>150</v>
      </c>
      <c r="E28" s="117">
        <f>E27+D28</f>
        <v>150</v>
      </c>
      <c r="F28" s="117">
        <f>F27+E28</f>
        <v>150</v>
      </c>
      <c r="G28" s="118">
        <f>G27+F28</f>
        <v>150</v>
      </c>
      <c r="H28" s="100"/>
    </row>
    <row r="29" spans="2:9" ht="21.6" customHeight="1" thickTop="1" thickBot="1" x14ac:dyDescent="0.5">
      <c r="B29" s="119" t="s">
        <v>41</v>
      </c>
      <c r="C29" s="120"/>
      <c r="D29" s="120"/>
      <c r="E29" s="120"/>
      <c r="F29" s="120"/>
      <c r="G29" s="121"/>
      <c r="H29" s="100"/>
    </row>
    <row r="30" spans="2:9" ht="21.6" customHeight="1" thickTop="1" thickBot="1" x14ac:dyDescent="0.5">
      <c r="B30" s="119" t="s">
        <v>42</v>
      </c>
      <c r="C30" s="120"/>
      <c r="D30" s="120"/>
      <c r="E30" s="120"/>
      <c r="F30" s="120"/>
      <c r="G30" s="121"/>
      <c r="H30" s="100"/>
    </row>
    <row r="31" spans="2:9" ht="21.6" customHeight="1" thickTop="1" x14ac:dyDescent="0.3">
      <c r="B31" s="122"/>
      <c r="G31" s="8" t="s">
        <v>43</v>
      </c>
      <c r="H31" s="100"/>
    </row>
    <row r="32" spans="2:9" ht="21.6" customHeight="1" x14ac:dyDescent="0.3">
      <c r="B32" s="122"/>
      <c r="G32" s="123" t="s">
        <v>44</v>
      </c>
      <c r="H32" s="100"/>
    </row>
    <row r="33" spans="2:8" x14ac:dyDescent="0.3">
      <c r="B33" s="124" t="s">
        <v>45</v>
      </c>
      <c r="C33" t="s">
        <v>46</v>
      </c>
      <c r="D33" t="s">
        <v>47</v>
      </c>
      <c r="H33" s="100"/>
    </row>
    <row r="34" spans="2:8" ht="19.8" x14ac:dyDescent="0.4">
      <c r="B34" s="125" t="s">
        <v>48</v>
      </c>
      <c r="C34" s="126" t="s">
        <v>70</v>
      </c>
      <c r="D34" s="126"/>
      <c r="E34" s="126"/>
      <c r="F34" s="126"/>
      <c r="G34" s="126"/>
      <c r="H34" s="127"/>
    </row>
    <row r="35" spans="2:8" ht="19.8" x14ac:dyDescent="0.4">
      <c r="B35" s="125" t="s">
        <v>49</v>
      </c>
      <c r="C35" s="126" t="s">
        <v>71</v>
      </c>
      <c r="D35" s="126"/>
      <c r="E35" s="126"/>
      <c r="F35" s="126"/>
      <c r="G35" s="126"/>
      <c r="H35" s="127"/>
    </row>
    <row r="36" spans="2:8" ht="19.8" x14ac:dyDescent="0.4">
      <c r="B36" s="125" t="s">
        <v>50</v>
      </c>
      <c r="C36" s="126" t="s">
        <v>81</v>
      </c>
      <c r="D36" s="126"/>
      <c r="E36" s="126"/>
      <c r="F36" s="126"/>
      <c r="G36" s="126"/>
      <c r="H36" s="127"/>
    </row>
    <row r="37" spans="2:8" ht="19.8" x14ac:dyDescent="0.4">
      <c r="B37" s="125"/>
      <c r="C37" s="126"/>
      <c r="D37" s="126"/>
      <c r="E37" s="126"/>
      <c r="F37" s="126"/>
      <c r="G37" s="126"/>
      <c r="H37" s="127"/>
    </row>
    <row r="38" spans="2:8" ht="19.8" x14ac:dyDescent="0.4">
      <c r="B38" s="125" t="s">
        <v>51</v>
      </c>
      <c r="C38" s="126" t="s">
        <v>108</v>
      </c>
      <c r="D38" s="126"/>
      <c r="E38" s="126"/>
      <c r="F38" s="126"/>
      <c r="G38" s="126"/>
      <c r="H38" s="127"/>
    </row>
    <row r="39" spans="2:8" ht="19.8" x14ac:dyDescent="0.4">
      <c r="B39" s="125" t="s">
        <v>52</v>
      </c>
      <c r="C39" s="126" t="s">
        <v>72</v>
      </c>
      <c r="D39" s="126"/>
      <c r="E39" s="126"/>
      <c r="F39" s="126"/>
      <c r="G39" s="126"/>
      <c r="H39" s="127"/>
    </row>
    <row r="40" spans="2:8" ht="19.8" x14ac:dyDescent="0.4">
      <c r="B40" s="125" t="s">
        <v>53</v>
      </c>
      <c r="C40" s="126" t="s">
        <v>325</v>
      </c>
      <c r="D40" s="126"/>
      <c r="E40" s="126"/>
      <c r="F40" s="126"/>
      <c r="G40" s="126"/>
      <c r="H40" s="127"/>
    </row>
    <row r="41" spans="2:8" x14ac:dyDescent="0.3">
      <c r="B41" s="129" t="s">
        <v>54</v>
      </c>
      <c r="C41" s="106"/>
      <c r="D41" s="106"/>
      <c r="E41" s="106"/>
      <c r="F41" s="106"/>
      <c r="G41" s="106"/>
      <c r="H41" s="127"/>
    </row>
    <row r="42" spans="2:8" x14ac:dyDescent="0.3">
      <c r="B42" s="122"/>
      <c r="C42" s="106"/>
      <c r="D42" s="106"/>
      <c r="E42" s="106"/>
      <c r="F42" s="106"/>
      <c r="G42" s="106"/>
      <c r="H42" s="127"/>
    </row>
    <row r="43" spans="2:8" x14ac:dyDescent="0.3">
      <c r="B43" s="124" t="s">
        <v>55</v>
      </c>
      <c r="C43" s="130"/>
      <c r="D43" s="106"/>
      <c r="E43" s="106"/>
      <c r="F43" s="130" t="s">
        <v>56</v>
      </c>
      <c r="G43" s="106"/>
      <c r="H43" s="127"/>
    </row>
    <row r="44" spans="2:8" ht="15.6" x14ac:dyDescent="0.3">
      <c r="B44" s="131" t="s">
        <v>57</v>
      </c>
      <c r="C44" s="130"/>
      <c r="D44" s="106"/>
      <c r="E44" s="106" t="s">
        <v>58</v>
      </c>
      <c r="F44" s="106">
        <f>H28*8</f>
        <v>0</v>
      </c>
      <c r="G44" s="132" t="s">
        <v>59</v>
      </c>
      <c r="H44" s="127"/>
    </row>
    <row r="45" spans="2:8" ht="15.6" x14ac:dyDescent="0.3">
      <c r="B45" s="131" t="s">
        <v>60</v>
      </c>
      <c r="C45" s="130" t="s">
        <v>61</v>
      </c>
      <c r="D45" s="133"/>
      <c r="E45" s="106" t="s">
        <v>58</v>
      </c>
      <c r="F45" s="106">
        <f>D45*8</f>
        <v>0</v>
      </c>
      <c r="G45" s="132" t="s">
        <v>62</v>
      </c>
      <c r="H45" s="127"/>
    </row>
    <row r="46" spans="2:8" x14ac:dyDescent="0.3">
      <c r="B46" s="122" t="s">
        <v>63</v>
      </c>
      <c r="C46" s="106"/>
      <c r="D46" s="106"/>
      <c r="E46" s="106"/>
      <c r="F46" s="106"/>
      <c r="G46" s="106"/>
      <c r="H46" s="127"/>
    </row>
    <row r="47" spans="2:8" x14ac:dyDescent="0.3">
      <c r="B47" s="122"/>
      <c r="C47" s="130"/>
      <c r="D47" s="106"/>
      <c r="E47" s="106"/>
      <c r="F47" s="106"/>
      <c r="G47" s="106"/>
      <c r="H47" s="127"/>
    </row>
    <row r="48" spans="2:8" ht="18.600000000000001" thickBot="1" x14ac:dyDescent="0.4">
      <c r="B48" s="134" t="s">
        <v>64</v>
      </c>
      <c r="C48" s="135"/>
      <c r="D48" s="135"/>
      <c r="E48" s="135"/>
      <c r="F48" s="135"/>
      <c r="G48" s="135"/>
      <c r="H48" s="127"/>
    </row>
    <row r="49" spans="2:8" ht="16.2" thickBot="1" x14ac:dyDescent="0.35">
      <c r="B49" s="136" t="s">
        <v>65</v>
      </c>
      <c r="C49" s="137" t="s">
        <v>746</v>
      </c>
      <c r="D49" s="137"/>
      <c r="E49" s="137"/>
      <c r="F49" s="137"/>
      <c r="G49" s="138"/>
      <c r="H49" s="127"/>
    </row>
    <row r="50" spans="2:8" ht="16.2" thickBot="1" x14ac:dyDescent="0.35">
      <c r="B50" s="136" t="s">
        <v>66</v>
      </c>
      <c r="C50" s="139">
        <v>49</v>
      </c>
      <c r="D50" s="139"/>
      <c r="E50" s="139"/>
      <c r="F50" s="139"/>
      <c r="G50" s="140"/>
      <c r="H50" s="127"/>
    </row>
    <row r="51" spans="2:8" x14ac:dyDescent="0.3">
      <c r="B51" s="141" t="s">
        <v>67</v>
      </c>
      <c r="C51" s="106"/>
      <c r="D51" s="106"/>
      <c r="E51" s="106"/>
      <c r="F51" s="106"/>
      <c r="G51" s="106"/>
      <c r="H51" s="127"/>
    </row>
    <row r="52" spans="2:8" ht="15.6" x14ac:dyDescent="0.3">
      <c r="B52" s="142" t="s">
        <v>68</v>
      </c>
      <c r="C52" s="106"/>
      <c r="D52" s="106"/>
      <c r="E52" s="106"/>
      <c r="F52" s="106"/>
      <c r="G52" s="106"/>
      <c r="H52" s="127"/>
    </row>
    <row r="53" spans="2:8" x14ac:dyDescent="0.3">
      <c r="B53" s="122"/>
      <c r="C53" s="106"/>
      <c r="D53" s="106"/>
      <c r="E53" s="106"/>
      <c r="F53" s="106"/>
      <c r="G53" s="106"/>
      <c r="H53" s="127"/>
    </row>
    <row r="54" spans="2:8" ht="15" thickBot="1" x14ac:dyDescent="0.35">
      <c r="B54" s="143"/>
      <c r="C54" s="144"/>
      <c r="D54" s="144"/>
      <c r="E54" s="144"/>
      <c r="F54" s="144"/>
      <c r="G54" s="144"/>
      <c r="H54" s="145"/>
    </row>
    <row r="55" spans="2:8" ht="15" thickTop="1" x14ac:dyDescent="0.3"/>
  </sheetData>
  <mergeCells count="2">
    <mergeCell ref="B1:H1"/>
    <mergeCell ref="E2:F2"/>
  </mergeCells>
  <dataValidations count="7">
    <dataValidation type="list" errorStyle="information" operator="equal" allowBlank="1" showErrorMessage="1" sqref="C34:G34" xr:uid="{00000000-0002-0000-0800-000000000000}">
      <formula1>"Ted Dunn,Richard Gray,Billy Rueckert"</formula1>
    </dataValidation>
    <dataValidation type="list" errorStyle="information" operator="equal" allowBlank="1" showErrorMessage="1" sqref="C35:G35" xr:uid="{00000000-0002-0000-0800-000001000000}">
      <formula1>"Harold Boettcher,Gene Ezzell,Rob Grau,Roger Koss,Gray Lackey,Michael S MacLean,Joe Mills,John F Morck,Ray Albers"</formula1>
    </dataValidation>
    <dataValidation type="list" errorStyle="information" operator="equal" allowBlank="1" showErrorMessage="1" sqref="C36:G36" xr:uid="{00000000-0002-0000-0800-000002000000}">
      <formula1>"Donald Marshall,Charles Stirewalt,Chris Tilley,John Tredway,Victor Varney"</formula1>
    </dataValidation>
    <dataValidation type="list" errorStyle="information" operator="equal" allowBlank="1" showErrorMessage="1" sqref="C38:G38" xr:uid="{00000000-0002-0000-0800-000003000000}">
      <formula1>"Chris R Boli,Jay Horn"</formula1>
    </dataValidation>
    <dataValidation type="list" errorStyle="information" operator="equal" allowBlank="1" showErrorMessage="1" sqref="C39:G40" xr:uid="{00000000-0002-0000-0800-000004000000}">
      <formula1>"Dennis Winchell,Harold Boettcher,Rob Grau,Joe Mills,John Morck,Brandt Wilkus,Chris Tilley,Charles Stirewalt,Victor Varney,Nick Conner,Richard Gray,John Tredway,Donald Marshall"</formula1>
    </dataValidation>
    <dataValidation errorStyle="information" allowBlank="1" showInputMessage="1" showErrorMessage="1" sqref="C41" xr:uid="{00000000-0002-0000-0800-000005000000}"/>
    <dataValidation type="list" errorStyle="warning" operator="equal" allowBlank="1" showErrorMessage="1" sqref="C8:G8" xr:uid="{00000000-0002-0000-0800-000006000000}">
      <formula1>"17,,399,671,1686,1640"</formula1>
    </dataValidation>
  </dataValidations>
  <pageMargins left="0.7" right="0.7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5</vt:i4>
      </vt:variant>
    </vt:vector>
  </HeadingPairs>
  <TitlesOfParts>
    <vt:vector size="50" baseType="lpstr">
      <vt:lpstr>2021 Trains</vt:lpstr>
      <vt:lpstr>Master</vt:lpstr>
      <vt:lpstr>12-19</vt:lpstr>
      <vt:lpstr>12-18</vt:lpstr>
      <vt:lpstr>12-12</vt:lpstr>
      <vt:lpstr>12-11</vt:lpstr>
      <vt:lpstr>12-5</vt:lpstr>
      <vt:lpstr>12-4</vt:lpstr>
      <vt:lpstr>11-19</vt:lpstr>
      <vt:lpstr>11-10</vt:lpstr>
      <vt:lpstr>11-6</vt:lpstr>
      <vt:lpstr>10-30</vt:lpstr>
      <vt:lpstr>10-23</vt:lpstr>
      <vt:lpstr>10-16</vt:lpstr>
      <vt:lpstr>9-25</vt:lpstr>
      <vt:lpstr>9-17</vt:lpstr>
      <vt:lpstr>9-12</vt:lpstr>
      <vt:lpstr>9-8</vt:lpstr>
      <vt:lpstr>8-31</vt:lpstr>
      <vt:lpstr>8-28</vt:lpstr>
      <vt:lpstr>8-20</vt:lpstr>
      <vt:lpstr>8-11</vt:lpstr>
      <vt:lpstr>8-8</vt:lpstr>
      <vt:lpstr>7-31</vt:lpstr>
      <vt:lpstr>7-23</vt:lpstr>
      <vt:lpstr>7-14</vt:lpstr>
      <vt:lpstr>7-11</vt:lpstr>
      <vt:lpstr>6-26</vt:lpstr>
      <vt:lpstr>6-18</vt:lpstr>
      <vt:lpstr>6-13</vt:lpstr>
      <vt:lpstr>6-09</vt:lpstr>
      <vt:lpstr>5-29</vt:lpstr>
      <vt:lpstr>5-21</vt:lpstr>
      <vt:lpstr>5-12</vt:lpstr>
      <vt:lpstr>05-09</vt:lpstr>
      <vt:lpstr>4-30</vt:lpstr>
      <vt:lpstr>4-28</vt:lpstr>
      <vt:lpstr>4-25</vt:lpstr>
      <vt:lpstr>4-14</vt:lpstr>
      <vt:lpstr>4-11</vt:lpstr>
      <vt:lpstr>3-28</vt:lpstr>
      <vt:lpstr>3-27</vt:lpstr>
      <vt:lpstr>Master Backup</vt:lpstr>
      <vt:lpstr>DATA_Lists</vt:lpstr>
      <vt:lpstr>Sheet2</vt:lpstr>
      <vt:lpstr>'4-14'!_FilterDatabase</vt:lpstr>
      <vt:lpstr>'4-25'!_FilterDatabase</vt:lpstr>
      <vt:lpstr>'3-27'!Print_Area</vt:lpstr>
      <vt:lpstr>'6-13'!Print_Area</vt:lpstr>
      <vt:lpstr>'8-11'!Print_Area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dgcha</dc:creator>
  <cp:lastModifiedBy>Ted</cp:lastModifiedBy>
  <cp:revision>191</cp:revision>
  <cp:lastPrinted>2021-12-22T21:08:15Z</cp:lastPrinted>
  <dcterms:created xsi:type="dcterms:W3CDTF">2020-10-12T12:42:51Z</dcterms:created>
  <dcterms:modified xsi:type="dcterms:W3CDTF">2021-12-22T21:08:22Z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