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d\Desktop\"/>
    </mc:Choice>
  </mc:AlternateContent>
  <xr:revisionPtr revIDLastSave="0" documentId="13_ncr:1_{76ABF648-F97D-4C07-BFE5-3E50414B660C}" xr6:coauthVersionLast="47" xr6:coauthVersionMax="47" xr10:uidLastSave="{00000000-0000-0000-0000-000000000000}"/>
  <bookViews>
    <workbookView xWindow="-108" yWindow="-108" windowWidth="23256" windowHeight="12576" firstSheet="24" activeTab="29" xr2:uid="{47B39652-975C-4C08-8EE3-F3859ED7A37D}"/>
  </bookViews>
  <sheets>
    <sheet name="2022 Trains" sheetId="51" r:id="rId1"/>
    <sheet name="Sheet2" sheetId="102" r:id="rId2"/>
    <sheet name="Schedule" sheetId="79" r:id="rId3"/>
    <sheet name="Master" sheetId="67" r:id="rId4"/>
    <sheet name="12-17" sheetId="101" r:id="rId5"/>
    <sheet name="12-11" sheetId="100" r:id="rId6"/>
    <sheet name="12-10" sheetId="99" r:id="rId7"/>
    <sheet name="12-4" sheetId="98" r:id="rId8"/>
    <sheet name="12-3" sheetId="95" r:id="rId9"/>
    <sheet name="11-18" sheetId="94" r:id="rId10"/>
    <sheet name="11-9" sheetId="93" r:id="rId11"/>
    <sheet name="11-5" sheetId="92" r:id="rId12"/>
    <sheet name="10-29" sheetId="91" r:id="rId13"/>
    <sheet name="10-22" sheetId="90" r:id="rId14"/>
    <sheet name="10-15" sheetId="89" r:id="rId15"/>
    <sheet name="09-24" sheetId="88" r:id="rId16"/>
    <sheet name="09-14" sheetId="87" r:id="rId17"/>
    <sheet name="09-11" sheetId="86" r:id="rId18"/>
    <sheet name="09-02" sheetId="85" r:id="rId19"/>
    <sheet name="08-27" sheetId="84" r:id="rId20"/>
    <sheet name="08-19" sheetId="83" r:id="rId21"/>
    <sheet name="08-14" sheetId="82" r:id="rId22"/>
    <sheet name="08-10" sheetId="81" r:id="rId23"/>
    <sheet name="07-30" sheetId="80" r:id="rId24"/>
    <sheet name="07-22" sheetId="71" r:id="rId25"/>
    <sheet name="07-13" sheetId="72" r:id="rId26"/>
    <sheet name="07-10" sheetId="69" r:id="rId27"/>
    <sheet name="07-01" sheetId="68" r:id="rId28"/>
    <sheet name="06-25" sheetId="70" r:id="rId29"/>
    <sheet name="06-22" sheetId="103" r:id="rId30"/>
    <sheet name="06-17" sheetId="78" r:id="rId31"/>
    <sheet name="06-12" sheetId="77" r:id="rId32"/>
    <sheet name="06-08" sheetId="76" r:id="rId33"/>
    <sheet name="06-03" sheetId="62" r:id="rId34"/>
    <sheet name="05-28" sheetId="60" r:id="rId35"/>
    <sheet name="05-20" sheetId="75" r:id="rId36"/>
    <sheet name="04-24" sheetId="59" r:id="rId37"/>
    <sheet name="04-23" sheetId="58" r:id="rId38"/>
    <sheet name="04-16" sheetId="61" r:id="rId39"/>
    <sheet name="04-13" sheetId="57" r:id="rId40"/>
    <sheet name="04-10" sheetId="56" r:id="rId41"/>
    <sheet name="04-09" sheetId="55" r:id="rId42"/>
    <sheet name="03-11" sheetId="52" r:id="rId43"/>
    <sheet name="Sheet1" sheetId="53" r:id="rId44"/>
    <sheet name="list2" sheetId="33" r:id="rId45"/>
    <sheet name="DATA_Lists" sheetId="22" r:id="rId46"/>
    <sheet name="Master-1" sheetId="54" r:id="rId47"/>
    <sheet name="Extra Master" sheetId="48" r:id="rId48"/>
    <sheet name="2022 Trains-OLD" sheetId="1" r:id="rId49"/>
    <sheet name="March_2022" sheetId="50" r:id="rId50"/>
  </sheets>
  <calcPr calcId="18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5" i="103" l="1"/>
  <c r="J44" i="103"/>
  <c r="L27" i="103"/>
  <c r="J27" i="103"/>
  <c r="H27" i="103"/>
  <c r="F27" i="103"/>
  <c r="D27" i="103"/>
  <c r="D28" i="103" s="1"/>
  <c r="F28" i="103" s="1"/>
  <c r="H28" i="103" s="1"/>
  <c r="J28" i="103" s="1"/>
  <c r="L17" i="103"/>
  <c r="J17" i="103"/>
  <c r="H17" i="103"/>
  <c r="F17" i="103"/>
  <c r="D17" i="103"/>
  <c r="L16" i="103"/>
  <c r="J16" i="103"/>
  <c r="H16" i="103"/>
  <c r="F16" i="103"/>
  <c r="L15" i="103"/>
  <c r="J15" i="103"/>
  <c r="H15" i="103"/>
  <c r="F15" i="103"/>
  <c r="D15" i="103"/>
  <c r="L14" i="103"/>
  <c r="J14" i="103"/>
  <c r="H14" i="103"/>
  <c r="F14" i="103"/>
  <c r="D14" i="103"/>
  <c r="L13" i="103"/>
  <c r="J13" i="103"/>
  <c r="H13" i="103"/>
  <c r="F13" i="103"/>
  <c r="D13" i="103"/>
  <c r="L12" i="103"/>
  <c r="J12" i="103"/>
  <c r="H12" i="103"/>
  <c r="F12" i="103"/>
  <c r="D12" i="103"/>
  <c r="L11" i="103"/>
  <c r="J11" i="103"/>
  <c r="H11" i="103"/>
  <c r="F11" i="103"/>
  <c r="L10" i="103"/>
  <c r="J10" i="103"/>
  <c r="H10" i="103"/>
  <c r="F10" i="103"/>
  <c r="D10" i="103"/>
  <c r="L6" i="103"/>
  <c r="J6" i="103"/>
  <c r="H6" i="103"/>
  <c r="F6" i="103"/>
  <c r="D6" i="103"/>
  <c r="L23" i="51"/>
  <c r="D23" i="51"/>
  <c r="J10" i="101"/>
  <c r="D10" i="101"/>
  <c r="J45" i="101"/>
  <c r="J44" i="101"/>
  <c r="L27" i="101"/>
  <c r="J27" i="101"/>
  <c r="H27" i="101"/>
  <c r="F27" i="101"/>
  <c r="D27" i="101"/>
  <c r="D28" i="101" s="1"/>
  <c r="L17" i="101"/>
  <c r="J17" i="101"/>
  <c r="H17" i="101"/>
  <c r="F17" i="101"/>
  <c r="D17" i="101"/>
  <c r="L15" i="101"/>
  <c r="J15" i="101"/>
  <c r="H15" i="101"/>
  <c r="F15" i="101"/>
  <c r="D15" i="101"/>
  <c r="L14" i="101"/>
  <c r="J14" i="101"/>
  <c r="H14" i="101"/>
  <c r="F14" i="101"/>
  <c r="D14" i="101"/>
  <c r="L13" i="101"/>
  <c r="J13" i="101"/>
  <c r="H13" i="101"/>
  <c r="F13" i="101"/>
  <c r="D13" i="101"/>
  <c r="L12" i="101"/>
  <c r="J12" i="101"/>
  <c r="H12" i="101"/>
  <c r="F12" i="101"/>
  <c r="D12" i="101"/>
  <c r="L10" i="101"/>
  <c r="H10" i="101"/>
  <c r="F10" i="101"/>
  <c r="L6" i="101"/>
  <c r="J6" i="101"/>
  <c r="H6" i="101"/>
  <c r="F6" i="101"/>
  <c r="D6" i="101"/>
  <c r="F12" i="100"/>
  <c r="F10" i="100"/>
  <c r="J45" i="100"/>
  <c r="J44" i="100"/>
  <c r="L27" i="100"/>
  <c r="J27" i="100"/>
  <c r="H27" i="100"/>
  <c r="F27" i="100"/>
  <c r="D27" i="100"/>
  <c r="D28" i="100" s="1"/>
  <c r="L17" i="100"/>
  <c r="J17" i="100"/>
  <c r="H17" i="100"/>
  <c r="F17" i="100"/>
  <c r="D17" i="100"/>
  <c r="L15" i="100"/>
  <c r="J15" i="100"/>
  <c r="H15" i="100"/>
  <c r="F15" i="100"/>
  <c r="D15" i="100"/>
  <c r="L14" i="100"/>
  <c r="J14" i="100"/>
  <c r="H14" i="100"/>
  <c r="F14" i="100"/>
  <c r="D14" i="100"/>
  <c r="L13" i="100"/>
  <c r="J13" i="100"/>
  <c r="H13" i="100"/>
  <c r="F13" i="100"/>
  <c r="D13" i="100"/>
  <c r="L12" i="100"/>
  <c r="J12" i="100"/>
  <c r="H12" i="100"/>
  <c r="D12" i="100"/>
  <c r="L10" i="100"/>
  <c r="J10" i="100"/>
  <c r="H10" i="100"/>
  <c r="D10" i="100"/>
  <c r="L6" i="100"/>
  <c r="J6" i="100"/>
  <c r="H6" i="100"/>
  <c r="F6" i="100"/>
  <c r="D6" i="100"/>
  <c r="L17" i="67"/>
  <c r="L17" i="99"/>
  <c r="L10" i="99"/>
  <c r="J45" i="99"/>
  <c r="J44" i="99"/>
  <c r="L27" i="99"/>
  <c r="J27" i="99"/>
  <c r="H27" i="99"/>
  <c r="F27" i="99"/>
  <c r="D27" i="99"/>
  <c r="D28" i="99" s="1"/>
  <c r="J17" i="99"/>
  <c r="H17" i="99"/>
  <c r="F17" i="99"/>
  <c r="D17" i="99"/>
  <c r="L15" i="99"/>
  <c r="J15" i="99"/>
  <c r="H15" i="99"/>
  <c r="F15" i="99"/>
  <c r="D15" i="99"/>
  <c r="L14" i="99"/>
  <c r="J14" i="99"/>
  <c r="H14" i="99"/>
  <c r="F14" i="99"/>
  <c r="D14" i="99"/>
  <c r="L13" i="99"/>
  <c r="J13" i="99"/>
  <c r="H13" i="99"/>
  <c r="F13" i="99"/>
  <c r="D13" i="99"/>
  <c r="L12" i="99"/>
  <c r="J12" i="99"/>
  <c r="H12" i="99"/>
  <c r="F12" i="99"/>
  <c r="D12" i="99"/>
  <c r="J10" i="99"/>
  <c r="H10" i="99"/>
  <c r="F10" i="99"/>
  <c r="D10" i="99"/>
  <c r="L6" i="99"/>
  <c r="J6" i="99"/>
  <c r="H6" i="99"/>
  <c r="F6" i="99"/>
  <c r="D6" i="99"/>
  <c r="L17" i="98"/>
  <c r="D17" i="98"/>
  <c r="F17" i="95"/>
  <c r="F15" i="95"/>
  <c r="F14" i="95"/>
  <c r="F13" i="95"/>
  <c r="J45" i="98"/>
  <c r="J44" i="98"/>
  <c r="L27" i="98"/>
  <c r="J27" i="98"/>
  <c r="H27" i="98"/>
  <c r="F27" i="98"/>
  <c r="D27" i="98"/>
  <c r="D28" i="98" s="1"/>
  <c r="J17" i="98"/>
  <c r="H17" i="98"/>
  <c r="F17" i="98"/>
  <c r="L16" i="98"/>
  <c r="J16" i="98"/>
  <c r="H16" i="98"/>
  <c r="F16" i="98"/>
  <c r="D16" i="98"/>
  <c r="L15" i="98"/>
  <c r="J15" i="98"/>
  <c r="H15" i="98"/>
  <c r="F15" i="98"/>
  <c r="D15" i="98"/>
  <c r="L14" i="98"/>
  <c r="J14" i="98"/>
  <c r="H14" i="98"/>
  <c r="F14" i="98"/>
  <c r="D14" i="98"/>
  <c r="L13" i="98"/>
  <c r="J13" i="98"/>
  <c r="H13" i="98"/>
  <c r="F13" i="98"/>
  <c r="D13" i="98"/>
  <c r="L12" i="98"/>
  <c r="J12" i="98"/>
  <c r="H12" i="98"/>
  <c r="F12" i="98"/>
  <c r="D12" i="98"/>
  <c r="L11" i="98"/>
  <c r="J11" i="98"/>
  <c r="H11" i="98"/>
  <c r="F11" i="98"/>
  <c r="D11" i="98"/>
  <c r="L10" i="98"/>
  <c r="J10" i="98"/>
  <c r="H10" i="98"/>
  <c r="F10" i="98"/>
  <c r="D10" i="98"/>
  <c r="L6" i="98"/>
  <c r="J6" i="98"/>
  <c r="H6" i="98"/>
  <c r="F6" i="98"/>
  <c r="D6" i="98"/>
  <c r="L10" i="67"/>
  <c r="J10" i="67"/>
  <c r="H10" i="67"/>
  <c r="F10" i="67"/>
  <c r="D14" i="95"/>
  <c r="D13" i="95"/>
  <c r="D12" i="95"/>
  <c r="D10" i="95"/>
  <c r="L17" i="95"/>
  <c r="F12" i="95"/>
  <c r="F10" i="95"/>
  <c r="J45" i="95"/>
  <c r="J44" i="95"/>
  <c r="L27" i="95"/>
  <c r="J27" i="95"/>
  <c r="H27" i="95"/>
  <c r="F27" i="95"/>
  <c r="D27" i="95"/>
  <c r="D28" i="95" s="1"/>
  <c r="J17" i="95"/>
  <c r="H17" i="95"/>
  <c r="D17" i="95"/>
  <c r="L15" i="95"/>
  <c r="J15" i="95"/>
  <c r="H15" i="95"/>
  <c r="D15" i="95"/>
  <c r="L14" i="95"/>
  <c r="J14" i="95"/>
  <c r="H14" i="95"/>
  <c r="L13" i="95"/>
  <c r="J13" i="95"/>
  <c r="H13" i="95"/>
  <c r="L12" i="95"/>
  <c r="J12" i="95"/>
  <c r="H12" i="95"/>
  <c r="L10" i="95"/>
  <c r="J10" i="95"/>
  <c r="H10" i="95"/>
  <c r="L6" i="95"/>
  <c r="J6" i="95"/>
  <c r="H6" i="95"/>
  <c r="F6" i="95"/>
  <c r="D6" i="95"/>
  <c r="L48" i="51"/>
  <c r="D10" i="94"/>
  <c r="J45" i="94"/>
  <c r="J44" i="94"/>
  <c r="L27" i="94"/>
  <c r="J27" i="94"/>
  <c r="H27" i="94"/>
  <c r="F27" i="94"/>
  <c r="D27" i="94"/>
  <c r="D28" i="94" s="1"/>
  <c r="F28" i="94" s="1"/>
  <c r="H28" i="94" s="1"/>
  <c r="L17" i="94"/>
  <c r="J17" i="94"/>
  <c r="H17" i="94"/>
  <c r="F17" i="94"/>
  <c r="D17" i="94"/>
  <c r="L16" i="94"/>
  <c r="J16" i="94"/>
  <c r="H16" i="94"/>
  <c r="F16" i="94"/>
  <c r="L15" i="94"/>
  <c r="J15" i="94"/>
  <c r="H15" i="94"/>
  <c r="F15" i="94"/>
  <c r="D15" i="94"/>
  <c r="L14" i="94"/>
  <c r="J14" i="94"/>
  <c r="H14" i="94"/>
  <c r="F14" i="94"/>
  <c r="D14" i="94"/>
  <c r="L13" i="94"/>
  <c r="J13" i="94"/>
  <c r="H13" i="94"/>
  <c r="F13" i="94"/>
  <c r="D13" i="94"/>
  <c r="L12" i="94"/>
  <c r="J12" i="94"/>
  <c r="H12" i="94"/>
  <c r="F12" i="94"/>
  <c r="D12" i="94"/>
  <c r="L11" i="94"/>
  <c r="J11" i="94"/>
  <c r="H11" i="94"/>
  <c r="F11" i="94"/>
  <c r="L10" i="94"/>
  <c r="J10" i="94"/>
  <c r="H10" i="94"/>
  <c r="F10" i="94"/>
  <c r="L6" i="94"/>
  <c r="J6" i="94"/>
  <c r="H6" i="94"/>
  <c r="F6" i="94"/>
  <c r="D6" i="94"/>
  <c r="L45" i="51"/>
  <c r="J45" i="92"/>
  <c r="J44" i="92"/>
  <c r="L27" i="92"/>
  <c r="J27" i="92"/>
  <c r="H27" i="92"/>
  <c r="F27" i="92"/>
  <c r="D27" i="92"/>
  <c r="D28" i="92" s="1"/>
  <c r="L17" i="92"/>
  <c r="J17" i="92"/>
  <c r="H17" i="92"/>
  <c r="F17" i="92"/>
  <c r="D17" i="92"/>
  <c r="L16" i="92"/>
  <c r="J16" i="92"/>
  <c r="H16" i="92"/>
  <c r="F16" i="92"/>
  <c r="L15" i="92"/>
  <c r="J15" i="92"/>
  <c r="H15" i="92"/>
  <c r="F15" i="92"/>
  <c r="D15" i="92"/>
  <c r="L14" i="92"/>
  <c r="J14" i="92"/>
  <c r="H14" i="92"/>
  <c r="F14" i="92"/>
  <c r="D14" i="92"/>
  <c r="L13" i="92"/>
  <c r="J13" i="92"/>
  <c r="H13" i="92"/>
  <c r="F13" i="92"/>
  <c r="D13" i="92"/>
  <c r="L12" i="92"/>
  <c r="J12" i="92"/>
  <c r="H12" i="92"/>
  <c r="F12" i="92"/>
  <c r="D12" i="92"/>
  <c r="L11" i="92"/>
  <c r="J11" i="92"/>
  <c r="H11" i="92"/>
  <c r="F11" i="92"/>
  <c r="L10" i="92"/>
  <c r="J10" i="92"/>
  <c r="H10" i="92"/>
  <c r="F10" i="92"/>
  <c r="D10" i="92"/>
  <c r="L6" i="92"/>
  <c r="J6" i="92"/>
  <c r="H6" i="92"/>
  <c r="F6" i="92"/>
  <c r="D6" i="92"/>
  <c r="J45" i="93"/>
  <c r="J44" i="93"/>
  <c r="L27" i="93"/>
  <c r="J27" i="93"/>
  <c r="H27" i="93"/>
  <c r="F27" i="93"/>
  <c r="D27" i="93"/>
  <c r="D28" i="93" s="1"/>
  <c r="L17" i="93"/>
  <c r="J17" i="93"/>
  <c r="H17" i="93"/>
  <c r="F17" i="93"/>
  <c r="D17" i="93"/>
  <c r="L16" i="93"/>
  <c r="J16" i="93"/>
  <c r="H16" i="93"/>
  <c r="F16" i="93"/>
  <c r="L15" i="93"/>
  <c r="J15" i="93"/>
  <c r="H15" i="93"/>
  <c r="F15" i="93"/>
  <c r="D15" i="93"/>
  <c r="L14" i="93"/>
  <c r="J14" i="93"/>
  <c r="H14" i="93"/>
  <c r="F14" i="93"/>
  <c r="D14" i="93"/>
  <c r="L13" i="93"/>
  <c r="J13" i="93"/>
  <c r="H13" i="93"/>
  <c r="F13" i="93"/>
  <c r="D13" i="93"/>
  <c r="L12" i="93"/>
  <c r="J12" i="93"/>
  <c r="H12" i="93"/>
  <c r="F12" i="93"/>
  <c r="D12" i="93"/>
  <c r="L11" i="93"/>
  <c r="J11" i="93"/>
  <c r="H11" i="93"/>
  <c r="F11" i="93"/>
  <c r="L10" i="93"/>
  <c r="J10" i="93"/>
  <c r="H10" i="93"/>
  <c r="F10" i="93"/>
  <c r="D10" i="93"/>
  <c r="L6" i="93"/>
  <c r="J6" i="93"/>
  <c r="H6" i="93"/>
  <c r="F6" i="93"/>
  <c r="D6" i="93"/>
  <c r="J14" i="91"/>
  <c r="J45" i="91"/>
  <c r="J44" i="91"/>
  <c r="L27" i="91"/>
  <c r="J27" i="91"/>
  <c r="H27" i="91"/>
  <c r="F27" i="91"/>
  <c r="D27" i="91"/>
  <c r="D28" i="91" s="1"/>
  <c r="L17" i="91"/>
  <c r="J17" i="91"/>
  <c r="H17" i="91"/>
  <c r="F17" i="91"/>
  <c r="D17" i="91"/>
  <c r="L15" i="91"/>
  <c r="J15" i="91"/>
  <c r="H15" i="91"/>
  <c r="F15" i="91"/>
  <c r="D15" i="91"/>
  <c r="L14" i="91"/>
  <c r="H14" i="91"/>
  <c r="F14" i="91"/>
  <c r="D14" i="91"/>
  <c r="L13" i="91"/>
  <c r="J13" i="91"/>
  <c r="H13" i="91"/>
  <c r="F13" i="91"/>
  <c r="D13" i="91"/>
  <c r="L12" i="91"/>
  <c r="J12" i="91"/>
  <c r="H12" i="91"/>
  <c r="F12" i="91"/>
  <c r="D12" i="91"/>
  <c r="L10" i="91"/>
  <c r="J10" i="91"/>
  <c r="H10" i="91"/>
  <c r="F10" i="91"/>
  <c r="D10" i="91"/>
  <c r="M6" i="91"/>
  <c r="L6" i="91"/>
  <c r="J6" i="91"/>
  <c r="H6" i="91"/>
  <c r="F6" i="91"/>
  <c r="D6" i="91"/>
  <c r="J15" i="90"/>
  <c r="J14" i="90"/>
  <c r="J13" i="90"/>
  <c r="J45" i="90"/>
  <c r="J44" i="90"/>
  <c r="L27" i="90"/>
  <c r="J27" i="90"/>
  <c r="H27" i="90"/>
  <c r="F27" i="90"/>
  <c r="D27" i="90"/>
  <c r="D28" i="90" s="1"/>
  <c r="L17" i="90"/>
  <c r="J17" i="90"/>
  <c r="H17" i="90"/>
  <c r="F17" i="90"/>
  <c r="D17" i="90"/>
  <c r="L15" i="90"/>
  <c r="H15" i="90"/>
  <c r="F15" i="90"/>
  <c r="D15" i="90"/>
  <c r="L14" i="90"/>
  <c r="H14" i="90"/>
  <c r="F14" i="90"/>
  <c r="D14" i="90"/>
  <c r="L13" i="90"/>
  <c r="H13" i="90"/>
  <c r="F13" i="90"/>
  <c r="D13" i="90"/>
  <c r="L12" i="90"/>
  <c r="J12" i="90"/>
  <c r="H12" i="90"/>
  <c r="F12" i="90"/>
  <c r="D12" i="90"/>
  <c r="L10" i="90"/>
  <c r="J10" i="90"/>
  <c r="H10" i="90"/>
  <c r="F10" i="90"/>
  <c r="D10" i="90"/>
  <c r="M6" i="90"/>
  <c r="L6" i="90"/>
  <c r="J6" i="90"/>
  <c r="H6" i="90"/>
  <c r="F6" i="90"/>
  <c r="D6" i="90"/>
  <c r="L17" i="89"/>
  <c r="M6" i="89"/>
  <c r="F15" i="89"/>
  <c r="F13" i="89"/>
  <c r="D13" i="89"/>
  <c r="D10" i="89"/>
  <c r="J45" i="89"/>
  <c r="J44" i="89"/>
  <c r="L27" i="89"/>
  <c r="J27" i="89"/>
  <c r="H27" i="89"/>
  <c r="F27" i="89"/>
  <c r="D27" i="89"/>
  <c r="D28" i="89" s="1"/>
  <c r="J17" i="89"/>
  <c r="H17" i="89"/>
  <c r="F17" i="89"/>
  <c r="D17" i="89"/>
  <c r="L15" i="89"/>
  <c r="J15" i="89"/>
  <c r="H15" i="89"/>
  <c r="D15" i="89"/>
  <c r="L14" i="89"/>
  <c r="J14" i="89"/>
  <c r="H14" i="89"/>
  <c r="F14" i="89"/>
  <c r="D14" i="89"/>
  <c r="L13" i="89"/>
  <c r="J13" i="89"/>
  <c r="H13" i="89"/>
  <c r="L12" i="89"/>
  <c r="J12" i="89"/>
  <c r="H12" i="89"/>
  <c r="F12" i="89"/>
  <c r="D12" i="89"/>
  <c r="L10" i="89"/>
  <c r="J10" i="89"/>
  <c r="H10" i="89"/>
  <c r="F10" i="89"/>
  <c r="L6" i="89"/>
  <c r="J6" i="89"/>
  <c r="H6" i="89"/>
  <c r="F6" i="89"/>
  <c r="D6" i="89"/>
  <c r="L28" i="103" l="1"/>
  <c r="F28" i="101"/>
  <c r="H28" i="101" s="1"/>
  <c r="J28" i="101" s="1"/>
  <c r="L28" i="101" s="1"/>
  <c r="F28" i="100"/>
  <c r="H28" i="100" s="1"/>
  <c r="J28" i="100" s="1"/>
  <c r="L28" i="100" s="1"/>
  <c r="F28" i="99"/>
  <c r="H28" i="99" s="1"/>
  <c r="J28" i="99" s="1"/>
  <c r="L28" i="99" s="1"/>
  <c r="F28" i="98"/>
  <c r="H28" i="98" s="1"/>
  <c r="J28" i="98" s="1"/>
  <c r="L28" i="98" s="1"/>
  <c r="F28" i="95"/>
  <c r="H28" i="95" s="1"/>
  <c r="J28" i="95" s="1"/>
  <c r="L28" i="95" s="1"/>
  <c r="J28" i="94"/>
  <c r="L28" i="94" s="1"/>
  <c r="F28" i="93"/>
  <c r="H28" i="93" s="1"/>
  <c r="J28" i="93" s="1"/>
  <c r="L28" i="93" s="1"/>
  <c r="F28" i="92"/>
  <c r="H28" i="92" s="1"/>
  <c r="J28" i="92" s="1"/>
  <c r="L28" i="92" s="1"/>
  <c r="F28" i="91"/>
  <c r="H28" i="91" s="1"/>
  <c r="J28" i="91" s="1"/>
  <c r="L28" i="91" s="1"/>
  <c r="F28" i="90"/>
  <c r="H28" i="90" s="1"/>
  <c r="J28" i="90" s="1"/>
  <c r="L28" i="90" s="1"/>
  <c r="F28" i="89"/>
  <c r="H28" i="89"/>
  <c r="J28" i="89" s="1"/>
  <c r="L28" i="89" s="1"/>
  <c r="L29" i="51"/>
  <c r="J15" i="88"/>
  <c r="J14" i="88"/>
  <c r="J25" i="88"/>
  <c r="J27" i="88" s="1"/>
  <c r="H25" i="88"/>
  <c r="H27" i="88" s="1"/>
  <c r="F27" i="88"/>
  <c r="F15" i="88"/>
  <c r="F13" i="88"/>
  <c r="J45" i="88"/>
  <c r="J44" i="88"/>
  <c r="L27" i="88"/>
  <c r="D27" i="88"/>
  <c r="D28" i="88" s="1"/>
  <c r="L17" i="88"/>
  <c r="J17" i="88"/>
  <c r="H17" i="88"/>
  <c r="F17" i="88"/>
  <c r="D17" i="88"/>
  <c r="L16" i="88"/>
  <c r="L15" i="88"/>
  <c r="H15" i="88"/>
  <c r="D15" i="88"/>
  <c r="L14" i="88"/>
  <c r="H14" i="88"/>
  <c r="F14" i="88"/>
  <c r="D14" i="88"/>
  <c r="L13" i="88"/>
  <c r="J13" i="88"/>
  <c r="H13" i="88"/>
  <c r="D13" i="88"/>
  <c r="L12" i="88"/>
  <c r="J12" i="88"/>
  <c r="H12" i="88"/>
  <c r="F12" i="88"/>
  <c r="D12" i="88"/>
  <c r="L10" i="88"/>
  <c r="J10" i="88"/>
  <c r="H10" i="88"/>
  <c r="F10" i="88"/>
  <c r="D10" i="88"/>
  <c r="L6" i="88"/>
  <c r="J6" i="88"/>
  <c r="H6" i="88"/>
  <c r="F6" i="88"/>
  <c r="D6" i="88"/>
  <c r="F28" i="88" l="1"/>
  <c r="H28" i="88" s="1"/>
  <c r="J28" i="88" s="1"/>
  <c r="L28" i="88" s="1"/>
  <c r="D45" i="51"/>
  <c r="L41" i="51"/>
  <c r="D41" i="51"/>
  <c r="J45" i="87"/>
  <c r="J44" i="87"/>
  <c r="L27" i="87"/>
  <c r="J27" i="87"/>
  <c r="H27" i="87"/>
  <c r="F27" i="87"/>
  <c r="D27" i="87"/>
  <c r="D28" i="87" s="1"/>
  <c r="L17" i="87"/>
  <c r="J17" i="87"/>
  <c r="H17" i="87"/>
  <c r="F17" i="87"/>
  <c r="D17" i="87"/>
  <c r="L16" i="87"/>
  <c r="J16" i="87"/>
  <c r="H16" i="87"/>
  <c r="F16" i="87"/>
  <c r="L15" i="87"/>
  <c r="J15" i="87"/>
  <c r="H15" i="87"/>
  <c r="F15" i="87"/>
  <c r="D15" i="87"/>
  <c r="L14" i="87"/>
  <c r="J14" i="87"/>
  <c r="H14" i="87"/>
  <c r="F14" i="87"/>
  <c r="D14" i="87"/>
  <c r="L13" i="87"/>
  <c r="J13" i="87"/>
  <c r="H13" i="87"/>
  <c r="F13" i="87"/>
  <c r="D13" i="87"/>
  <c r="L12" i="87"/>
  <c r="J12" i="87"/>
  <c r="H12" i="87"/>
  <c r="F12" i="87"/>
  <c r="D12" i="87"/>
  <c r="L11" i="87"/>
  <c r="J11" i="87"/>
  <c r="H11" i="87"/>
  <c r="F11" i="87"/>
  <c r="L10" i="87"/>
  <c r="J10" i="87"/>
  <c r="H10" i="87"/>
  <c r="F10" i="87"/>
  <c r="D10" i="87"/>
  <c r="L6" i="87"/>
  <c r="J6" i="87"/>
  <c r="H6" i="87"/>
  <c r="F6" i="87"/>
  <c r="D6" i="87"/>
  <c r="L38" i="51"/>
  <c r="F14" i="86"/>
  <c r="D14" i="86"/>
  <c r="J16" i="86"/>
  <c r="J45" i="86"/>
  <c r="J44" i="86"/>
  <c r="L27" i="86"/>
  <c r="J27" i="86"/>
  <c r="H27" i="86"/>
  <c r="F27" i="86"/>
  <c r="D27" i="86"/>
  <c r="D28" i="86" s="1"/>
  <c r="L17" i="86"/>
  <c r="J17" i="86"/>
  <c r="H17" i="86"/>
  <c r="F17" i="86"/>
  <c r="D17" i="86"/>
  <c r="L16" i="86"/>
  <c r="L15" i="86"/>
  <c r="J15" i="86"/>
  <c r="H15" i="86"/>
  <c r="F15" i="86"/>
  <c r="D15" i="86"/>
  <c r="L14" i="86"/>
  <c r="J14" i="86"/>
  <c r="H14" i="86"/>
  <c r="L13" i="86"/>
  <c r="J13" i="86"/>
  <c r="H13" i="86"/>
  <c r="F13" i="86"/>
  <c r="D13" i="86"/>
  <c r="L12" i="86"/>
  <c r="J12" i="86"/>
  <c r="H12" i="86"/>
  <c r="F12" i="86"/>
  <c r="D12" i="86"/>
  <c r="L11" i="86"/>
  <c r="J11" i="86"/>
  <c r="L10" i="86"/>
  <c r="J10" i="86"/>
  <c r="H10" i="86"/>
  <c r="F10" i="86"/>
  <c r="D10" i="86"/>
  <c r="L6" i="86"/>
  <c r="J6" i="86"/>
  <c r="H6" i="86"/>
  <c r="F6" i="86"/>
  <c r="D6" i="86"/>
  <c r="F28" i="87" l="1"/>
  <c r="H28" i="87" s="1"/>
  <c r="J28" i="87" s="1"/>
  <c r="L28" i="87" s="1"/>
  <c r="F28" i="86"/>
  <c r="H28" i="86" s="1"/>
  <c r="J28" i="86" s="1"/>
  <c r="L28" i="86" s="1"/>
  <c r="J45" i="85"/>
  <c r="J44" i="85"/>
  <c r="L27" i="85"/>
  <c r="J27" i="85"/>
  <c r="H27" i="85"/>
  <c r="F27" i="85"/>
  <c r="D27" i="85"/>
  <c r="D28" i="85" s="1"/>
  <c r="L17" i="85"/>
  <c r="J17" i="85"/>
  <c r="H17" i="85"/>
  <c r="F17" i="85"/>
  <c r="D17" i="85"/>
  <c r="L16" i="85"/>
  <c r="J16" i="85"/>
  <c r="H16" i="85"/>
  <c r="F16" i="85"/>
  <c r="L15" i="85"/>
  <c r="J15" i="85"/>
  <c r="H15" i="85"/>
  <c r="F15" i="85"/>
  <c r="D15" i="85"/>
  <c r="L14" i="85"/>
  <c r="J14" i="85"/>
  <c r="H14" i="85"/>
  <c r="F14" i="85"/>
  <c r="D14" i="85"/>
  <c r="L13" i="85"/>
  <c r="J13" i="85"/>
  <c r="H13" i="85"/>
  <c r="F13" i="85"/>
  <c r="D13" i="85"/>
  <c r="L12" i="85"/>
  <c r="J12" i="85"/>
  <c r="H12" i="85"/>
  <c r="F12" i="85"/>
  <c r="D12" i="85"/>
  <c r="L11" i="85"/>
  <c r="J11" i="85"/>
  <c r="H11" i="85"/>
  <c r="F11" i="85"/>
  <c r="L10" i="85"/>
  <c r="J10" i="85"/>
  <c r="H10" i="85"/>
  <c r="F10" i="85"/>
  <c r="D10" i="85"/>
  <c r="L6" i="85"/>
  <c r="J6" i="85"/>
  <c r="H6" i="85"/>
  <c r="F6" i="85"/>
  <c r="D6" i="85"/>
  <c r="F10" i="84"/>
  <c r="D15" i="84"/>
  <c r="D14" i="84"/>
  <c r="D13" i="84"/>
  <c r="D12" i="84"/>
  <c r="J45" i="84"/>
  <c r="J44" i="84"/>
  <c r="L27" i="84"/>
  <c r="J27" i="84"/>
  <c r="H27" i="84"/>
  <c r="F27" i="84"/>
  <c r="D27" i="84"/>
  <c r="D28" i="84" s="1"/>
  <c r="L17" i="84"/>
  <c r="J17" i="84"/>
  <c r="H17" i="84"/>
  <c r="F17" i="84"/>
  <c r="D17" i="84"/>
  <c r="L16" i="84"/>
  <c r="L15" i="84"/>
  <c r="J15" i="84"/>
  <c r="H15" i="84"/>
  <c r="F15" i="84"/>
  <c r="L14" i="84"/>
  <c r="J14" i="84"/>
  <c r="H14" i="84"/>
  <c r="F14" i="84"/>
  <c r="L13" i="84"/>
  <c r="J13" i="84"/>
  <c r="H13" i="84"/>
  <c r="F13" i="84"/>
  <c r="L12" i="84"/>
  <c r="J12" i="84"/>
  <c r="H12" i="84"/>
  <c r="F12" i="84"/>
  <c r="L11" i="84"/>
  <c r="L10" i="84"/>
  <c r="J10" i="84"/>
  <c r="H10" i="84"/>
  <c r="D10" i="84"/>
  <c r="L6" i="84"/>
  <c r="J6" i="84"/>
  <c r="H6" i="84"/>
  <c r="F6" i="84"/>
  <c r="D6" i="84"/>
  <c r="J45" i="83"/>
  <c r="J44" i="83"/>
  <c r="L27" i="83"/>
  <c r="J27" i="83"/>
  <c r="H27" i="83"/>
  <c r="F27" i="83"/>
  <c r="D27" i="83"/>
  <c r="D28" i="83" s="1"/>
  <c r="L17" i="83"/>
  <c r="J17" i="83"/>
  <c r="H17" i="83"/>
  <c r="F17" i="83"/>
  <c r="D17" i="83"/>
  <c r="L16" i="83"/>
  <c r="J16" i="83"/>
  <c r="H16" i="83"/>
  <c r="F16" i="83"/>
  <c r="L15" i="83"/>
  <c r="J15" i="83"/>
  <c r="H15" i="83"/>
  <c r="F15" i="83"/>
  <c r="D15" i="83"/>
  <c r="L14" i="83"/>
  <c r="J14" i="83"/>
  <c r="H14" i="83"/>
  <c r="F14" i="83"/>
  <c r="D14" i="83"/>
  <c r="L13" i="83"/>
  <c r="J13" i="83"/>
  <c r="H13" i="83"/>
  <c r="F13" i="83"/>
  <c r="D13" i="83"/>
  <c r="L12" i="83"/>
  <c r="J12" i="83"/>
  <c r="H12" i="83"/>
  <c r="F12" i="83"/>
  <c r="D12" i="83"/>
  <c r="L11" i="83"/>
  <c r="J11" i="83"/>
  <c r="H11" i="83"/>
  <c r="F11" i="83"/>
  <c r="L10" i="83"/>
  <c r="J10" i="83"/>
  <c r="H10" i="83"/>
  <c r="F10" i="83"/>
  <c r="D10" i="83"/>
  <c r="L6" i="83"/>
  <c r="J6" i="83"/>
  <c r="H6" i="83"/>
  <c r="F6" i="83"/>
  <c r="D6" i="83"/>
  <c r="F17" i="82"/>
  <c r="F15" i="82"/>
  <c r="J45" i="82"/>
  <c r="J44" i="82"/>
  <c r="L27" i="82"/>
  <c r="J27" i="82"/>
  <c r="H27" i="82"/>
  <c r="F27" i="82"/>
  <c r="D27" i="82"/>
  <c r="D28" i="82" s="1"/>
  <c r="L17" i="82"/>
  <c r="J17" i="82"/>
  <c r="H17" i="82"/>
  <c r="L16" i="82"/>
  <c r="J16" i="82"/>
  <c r="L15" i="82"/>
  <c r="J15" i="82"/>
  <c r="H15" i="82"/>
  <c r="D15" i="82"/>
  <c r="L14" i="82"/>
  <c r="J14" i="82"/>
  <c r="H14" i="82"/>
  <c r="F14" i="82"/>
  <c r="D14" i="82"/>
  <c r="L13" i="82"/>
  <c r="J13" i="82"/>
  <c r="H13" i="82"/>
  <c r="F13" i="82"/>
  <c r="D13" i="82"/>
  <c r="L12" i="82"/>
  <c r="J12" i="82"/>
  <c r="H12" i="82"/>
  <c r="F12" i="82"/>
  <c r="D12" i="82"/>
  <c r="L11" i="82"/>
  <c r="J11" i="82"/>
  <c r="L10" i="82"/>
  <c r="J10" i="82"/>
  <c r="H10" i="82"/>
  <c r="F10" i="82"/>
  <c r="D10" i="82"/>
  <c r="L6" i="82"/>
  <c r="J6" i="82"/>
  <c r="H6" i="82"/>
  <c r="F6" i="82"/>
  <c r="D6" i="82"/>
  <c r="D10" i="81"/>
  <c r="J45" i="81"/>
  <c r="J44" i="81"/>
  <c r="L27" i="81"/>
  <c r="J27" i="81"/>
  <c r="H27" i="81"/>
  <c r="F27" i="81"/>
  <c r="D27" i="81"/>
  <c r="D28" i="81" s="1"/>
  <c r="L17" i="81"/>
  <c r="J17" i="81"/>
  <c r="H17" i="81"/>
  <c r="F17" i="81"/>
  <c r="D17" i="81"/>
  <c r="L16" i="81"/>
  <c r="J16" i="81"/>
  <c r="H16" i="81"/>
  <c r="F16" i="81"/>
  <c r="L15" i="81"/>
  <c r="J15" i="81"/>
  <c r="H15" i="81"/>
  <c r="F15" i="81"/>
  <c r="D15" i="81"/>
  <c r="L14" i="81"/>
  <c r="J14" i="81"/>
  <c r="H14" i="81"/>
  <c r="F14" i="81"/>
  <c r="D14" i="81"/>
  <c r="L13" i="81"/>
  <c r="J13" i="81"/>
  <c r="H13" i="81"/>
  <c r="F13" i="81"/>
  <c r="D13" i="81"/>
  <c r="L12" i="81"/>
  <c r="J12" i="81"/>
  <c r="H12" i="81"/>
  <c r="F12" i="81"/>
  <c r="D12" i="81"/>
  <c r="L11" i="81"/>
  <c r="J11" i="81"/>
  <c r="H11" i="81"/>
  <c r="F11" i="81"/>
  <c r="L10" i="81"/>
  <c r="J10" i="81"/>
  <c r="H10" i="81"/>
  <c r="F10" i="81"/>
  <c r="L6" i="81"/>
  <c r="J6" i="81"/>
  <c r="H6" i="81"/>
  <c r="F6" i="81"/>
  <c r="D6" i="81"/>
  <c r="J45" i="80"/>
  <c r="J44" i="80"/>
  <c r="L27" i="80"/>
  <c r="J27" i="80"/>
  <c r="H27" i="80"/>
  <c r="F27" i="80"/>
  <c r="D27" i="80"/>
  <c r="D28" i="80" s="1"/>
  <c r="L17" i="80"/>
  <c r="J17" i="80"/>
  <c r="H17" i="80"/>
  <c r="F17" i="80"/>
  <c r="D17" i="80"/>
  <c r="L16" i="80"/>
  <c r="J16" i="80"/>
  <c r="H16" i="80"/>
  <c r="F16" i="80"/>
  <c r="D16" i="80"/>
  <c r="L15" i="80"/>
  <c r="J15" i="80"/>
  <c r="H15" i="80"/>
  <c r="F15" i="80"/>
  <c r="D15" i="80"/>
  <c r="L14" i="80"/>
  <c r="J14" i="80"/>
  <c r="H14" i="80"/>
  <c r="F14" i="80"/>
  <c r="D14" i="80"/>
  <c r="L13" i="80"/>
  <c r="J13" i="80"/>
  <c r="H13" i="80"/>
  <c r="F13" i="80"/>
  <c r="D13" i="80"/>
  <c r="L12" i="80"/>
  <c r="J12" i="80"/>
  <c r="H12" i="80"/>
  <c r="F12" i="80"/>
  <c r="D12" i="80"/>
  <c r="L11" i="80"/>
  <c r="J11" i="80"/>
  <c r="H11" i="80"/>
  <c r="F11" i="80"/>
  <c r="D11" i="80"/>
  <c r="L10" i="80"/>
  <c r="J10" i="80"/>
  <c r="H10" i="80"/>
  <c r="F10" i="80"/>
  <c r="D10" i="80"/>
  <c r="L6" i="80"/>
  <c r="J6" i="80"/>
  <c r="H6" i="80"/>
  <c r="F6" i="80"/>
  <c r="D6" i="80"/>
  <c r="D50" i="79"/>
  <c r="D49" i="79"/>
  <c r="D48" i="79"/>
  <c r="D47" i="79"/>
  <c r="D46" i="79"/>
  <c r="D45" i="79"/>
  <c r="D44" i="79"/>
  <c r="D43" i="79"/>
  <c r="D42" i="79"/>
  <c r="D41" i="79"/>
  <c r="D40" i="79"/>
  <c r="D39" i="79"/>
  <c r="D38" i="79"/>
  <c r="D37" i="79"/>
  <c r="D36" i="79"/>
  <c r="D35" i="79"/>
  <c r="D34" i="79"/>
  <c r="D33" i="79"/>
  <c r="D32" i="79"/>
  <c r="D31" i="79"/>
  <c r="D30" i="79"/>
  <c r="D29" i="79"/>
  <c r="D28" i="79"/>
  <c r="D27" i="79"/>
  <c r="D26" i="79"/>
  <c r="D25" i="79"/>
  <c r="D24" i="79"/>
  <c r="D23" i="79"/>
  <c r="D22" i="79"/>
  <c r="D21" i="79"/>
  <c r="D20" i="79"/>
  <c r="D19" i="79"/>
  <c r="D18" i="79"/>
  <c r="D17" i="79"/>
  <c r="D16" i="79"/>
  <c r="D15" i="79"/>
  <c r="D14" i="79"/>
  <c r="D13" i="79"/>
  <c r="D12" i="79"/>
  <c r="D11" i="79"/>
  <c r="D10" i="79"/>
  <c r="D9" i="79"/>
  <c r="D8" i="79"/>
  <c r="D7" i="79"/>
  <c r="D10" i="78"/>
  <c r="J45" i="78"/>
  <c r="J44" i="78"/>
  <c r="L27" i="78"/>
  <c r="J27" i="78"/>
  <c r="H27" i="78"/>
  <c r="F27" i="78"/>
  <c r="D27" i="78"/>
  <c r="D28" i="78" s="1"/>
  <c r="L17" i="78"/>
  <c r="J17" i="78"/>
  <c r="H17" i="78"/>
  <c r="F17" i="78"/>
  <c r="D17" i="78"/>
  <c r="L16" i="78"/>
  <c r="J16" i="78"/>
  <c r="H16" i="78"/>
  <c r="F16" i="78"/>
  <c r="D16" i="78"/>
  <c r="L15" i="78"/>
  <c r="J15" i="78"/>
  <c r="H15" i="78"/>
  <c r="F15" i="78"/>
  <c r="D15" i="78"/>
  <c r="L14" i="78"/>
  <c r="J14" i="78"/>
  <c r="H14" i="78"/>
  <c r="F14" i="78"/>
  <c r="D14" i="78"/>
  <c r="L13" i="78"/>
  <c r="J13" i="78"/>
  <c r="H13" i="78"/>
  <c r="F13" i="78"/>
  <c r="D13" i="78"/>
  <c r="L12" i="78"/>
  <c r="J12" i="78"/>
  <c r="H12" i="78"/>
  <c r="F12" i="78"/>
  <c r="D12" i="78"/>
  <c r="L11" i="78"/>
  <c r="J11" i="78"/>
  <c r="H11" i="78"/>
  <c r="F11" i="78"/>
  <c r="D11" i="78"/>
  <c r="L10" i="78"/>
  <c r="J10" i="78"/>
  <c r="H10" i="78"/>
  <c r="F10" i="78"/>
  <c r="L6" i="78"/>
  <c r="J6" i="78"/>
  <c r="H6" i="78"/>
  <c r="F6" i="78"/>
  <c r="D6" i="78"/>
  <c r="J45" i="77"/>
  <c r="J44" i="77"/>
  <c r="L27" i="77"/>
  <c r="J27" i="77"/>
  <c r="H27" i="77"/>
  <c r="F27" i="77"/>
  <c r="D27" i="77"/>
  <c r="D28" i="77" s="1"/>
  <c r="L17" i="77"/>
  <c r="J17" i="77"/>
  <c r="H17" i="77"/>
  <c r="F17" i="77"/>
  <c r="D17" i="77"/>
  <c r="L16" i="77"/>
  <c r="J16" i="77"/>
  <c r="L15" i="77"/>
  <c r="J15" i="77"/>
  <c r="H15" i="77"/>
  <c r="F15" i="77"/>
  <c r="D15" i="77"/>
  <c r="L14" i="77"/>
  <c r="J14" i="77"/>
  <c r="H14" i="77"/>
  <c r="F14" i="77"/>
  <c r="D14" i="77"/>
  <c r="L13" i="77"/>
  <c r="J13" i="77"/>
  <c r="H13" i="77"/>
  <c r="F13" i="77"/>
  <c r="D13" i="77"/>
  <c r="L12" i="77"/>
  <c r="J12" i="77"/>
  <c r="H12" i="77"/>
  <c r="F12" i="77"/>
  <c r="D12" i="77"/>
  <c r="L11" i="77"/>
  <c r="J11" i="77"/>
  <c r="L10" i="77"/>
  <c r="J10" i="77"/>
  <c r="H10" i="77"/>
  <c r="F10" i="77"/>
  <c r="D10" i="77"/>
  <c r="L6" i="77"/>
  <c r="J6" i="77"/>
  <c r="H6" i="77"/>
  <c r="F6" i="77"/>
  <c r="D6" i="77"/>
  <c r="J45" i="76"/>
  <c r="J44" i="76"/>
  <c r="L27" i="76"/>
  <c r="J27" i="76"/>
  <c r="H27" i="76"/>
  <c r="F27" i="76"/>
  <c r="D27" i="76"/>
  <c r="D28" i="76" s="1"/>
  <c r="L17" i="76"/>
  <c r="J17" i="76"/>
  <c r="H17" i="76"/>
  <c r="F17" i="76"/>
  <c r="D17" i="76"/>
  <c r="L16" i="76"/>
  <c r="J16" i="76"/>
  <c r="H16" i="76"/>
  <c r="F16" i="76"/>
  <c r="L15" i="76"/>
  <c r="J15" i="76"/>
  <c r="H15" i="76"/>
  <c r="F15" i="76"/>
  <c r="D15" i="76"/>
  <c r="L14" i="76"/>
  <c r="J14" i="76"/>
  <c r="H14" i="76"/>
  <c r="F14" i="76"/>
  <c r="D14" i="76"/>
  <c r="L13" i="76"/>
  <c r="J13" i="76"/>
  <c r="H13" i="76"/>
  <c r="F13" i="76"/>
  <c r="D13" i="76"/>
  <c r="L12" i="76"/>
  <c r="J12" i="76"/>
  <c r="H12" i="76"/>
  <c r="F12" i="76"/>
  <c r="D12" i="76"/>
  <c r="L11" i="76"/>
  <c r="J11" i="76"/>
  <c r="H11" i="76"/>
  <c r="F11" i="76"/>
  <c r="L10" i="76"/>
  <c r="J10" i="76"/>
  <c r="H10" i="76"/>
  <c r="F10" i="76"/>
  <c r="D10" i="76"/>
  <c r="L6" i="76"/>
  <c r="J6" i="76"/>
  <c r="H6" i="76"/>
  <c r="F6" i="76"/>
  <c r="D6" i="76"/>
  <c r="L28" i="51"/>
  <c r="L27" i="51"/>
  <c r="L26" i="51"/>
  <c r="L25" i="51"/>
  <c r="L53" i="51"/>
  <c r="L52" i="51"/>
  <c r="L51" i="51"/>
  <c r="L50" i="51"/>
  <c r="L47" i="51"/>
  <c r="L46" i="51"/>
  <c r="L44" i="51"/>
  <c r="L43" i="51"/>
  <c r="D10" i="72"/>
  <c r="D12" i="72"/>
  <c r="D13" i="72"/>
  <c r="D14" i="72"/>
  <c r="D15" i="72"/>
  <c r="D17" i="72"/>
  <c r="J45" i="72"/>
  <c r="J44" i="72"/>
  <c r="L27" i="72"/>
  <c r="J27" i="72"/>
  <c r="H27" i="72"/>
  <c r="F27" i="72"/>
  <c r="D27" i="72"/>
  <c r="D28" i="72" s="1"/>
  <c r="F28" i="72" s="1"/>
  <c r="H28" i="72" s="1"/>
  <c r="J28" i="72" s="1"/>
  <c r="L17" i="72"/>
  <c r="J17" i="72"/>
  <c r="H17" i="72"/>
  <c r="F17" i="72"/>
  <c r="L16" i="72"/>
  <c r="J16" i="72"/>
  <c r="H16" i="72"/>
  <c r="F16" i="72"/>
  <c r="L15" i="72"/>
  <c r="J15" i="72"/>
  <c r="H15" i="72"/>
  <c r="F15" i="72"/>
  <c r="L14" i="72"/>
  <c r="J14" i="72"/>
  <c r="H14" i="72"/>
  <c r="F14" i="72"/>
  <c r="L13" i="72"/>
  <c r="J13" i="72"/>
  <c r="H13" i="72"/>
  <c r="F13" i="72"/>
  <c r="L12" i="72"/>
  <c r="J12" i="72"/>
  <c r="H12" i="72"/>
  <c r="F12" i="72"/>
  <c r="L11" i="72"/>
  <c r="J11" i="72"/>
  <c r="H11" i="72"/>
  <c r="F11" i="72"/>
  <c r="L10" i="72"/>
  <c r="J10" i="72"/>
  <c r="H10" i="72"/>
  <c r="F10" i="72"/>
  <c r="L6" i="72"/>
  <c r="J6" i="72"/>
  <c r="H6" i="72"/>
  <c r="F6" i="72"/>
  <c r="D6" i="72"/>
  <c r="J45" i="71"/>
  <c r="J44" i="71"/>
  <c r="L27" i="71"/>
  <c r="J27" i="71"/>
  <c r="H27" i="71"/>
  <c r="F27" i="71"/>
  <c r="D27" i="71"/>
  <c r="D28" i="71" s="1"/>
  <c r="F28" i="71" s="1"/>
  <c r="H28" i="71" s="1"/>
  <c r="L17" i="71"/>
  <c r="J17" i="71"/>
  <c r="H17" i="71"/>
  <c r="F17" i="71"/>
  <c r="D17" i="71"/>
  <c r="L16" i="71"/>
  <c r="J16" i="71"/>
  <c r="H16" i="71"/>
  <c r="F16" i="71"/>
  <c r="L15" i="71"/>
  <c r="J15" i="71"/>
  <c r="H15" i="71"/>
  <c r="F15" i="71"/>
  <c r="D15" i="71"/>
  <c r="L14" i="71"/>
  <c r="J14" i="71"/>
  <c r="H14" i="71"/>
  <c r="F14" i="71"/>
  <c r="D14" i="71"/>
  <c r="L13" i="71"/>
  <c r="J13" i="71"/>
  <c r="H13" i="71"/>
  <c r="F13" i="71"/>
  <c r="D13" i="71"/>
  <c r="L12" i="71"/>
  <c r="J12" i="71"/>
  <c r="H12" i="71"/>
  <c r="F12" i="71"/>
  <c r="D12" i="71"/>
  <c r="L11" i="71"/>
  <c r="J11" i="71"/>
  <c r="H11" i="71"/>
  <c r="F11" i="71"/>
  <c r="L10" i="71"/>
  <c r="J10" i="71"/>
  <c r="H10" i="71"/>
  <c r="F10" i="71"/>
  <c r="D10" i="71"/>
  <c r="L6" i="71"/>
  <c r="J6" i="71"/>
  <c r="H6" i="71"/>
  <c r="F6" i="71"/>
  <c r="D6" i="71"/>
  <c r="F38" i="70"/>
  <c r="H38" i="70" s="1"/>
  <c r="J38" i="70" s="1"/>
  <c r="H10" i="70"/>
  <c r="J45" i="70"/>
  <c r="J44" i="70"/>
  <c r="L27" i="70"/>
  <c r="J27" i="70"/>
  <c r="H27" i="70"/>
  <c r="F27" i="70"/>
  <c r="D27" i="70"/>
  <c r="D28" i="70" s="1"/>
  <c r="L17" i="70"/>
  <c r="J17" i="70"/>
  <c r="H17" i="70"/>
  <c r="F17" i="70"/>
  <c r="D17" i="70"/>
  <c r="L16" i="70"/>
  <c r="J16" i="70"/>
  <c r="H16" i="70"/>
  <c r="F16" i="70"/>
  <c r="D16" i="70"/>
  <c r="L15" i="70"/>
  <c r="J15" i="70"/>
  <c r="H15" i="70"/>
  <c r="F15" i="70"/>
  <c r="D15" i="70"/>
  <c r="L14" i="70"/>
  <c r="J14" i="70"/>
  <c r="H14" i="70"/>
  <c r="F14" i="70"/>
  <c r="D14" i="70"/>
  <c r="L13" i="70"/>
  <c r="J13" i="70"/>
  <c r="H13" i="70"/>
  <c r="F13" i="70"/>
  <c r="D13" i="70"/>
  <c r="L12" i="70"/>
  <c r="J12" i="70"/>
  <c r="H12" i="70"/>
  <c r="F12" i="70"/>
  <c r="D12" i="70"/>
  <c r="L11" i="70"/>
  <c r="J11" i="70"/>
  <c r="H11" i="70"/>
  <c r="F11" i="70"/>
  <c r="D11" i="70"/>
  <c r="L10" i="70"/>
  <c r="J10" i="70"/>
  <c r="F10" i="70"/>
  <c r="D10" i="70"/>
  <c r="L6" i="70"/>
  <c r="J6" i="70"/>
  <c r="H6" i="70"/>
  <c r="F6" i="70"/>
  <c r="D6" i="70"/>
  <c r="M4" i="70"/>
  <c r="J17" i="67"/>
  <c r="J16" i="67"/>
  <c r="J15" i="67"/>
  <c r="J14" i="67"/>
  <c r="J13" i="67"/>
  <c r="J12" i="67"/>
  <c r="J11" i="67"/>
  <c r="L16" i="67"/>
  <c r="L15" i="67"/>
  <c r="L14" i="67"/>
  <c r="L13" i="67"/>
  <c r="L12" i="67"/>
  <c r="L11" i="67"/>
  <c r="F17" i="67"/>
  <c r="F16" i="67"/>
  <c r="F15" i="67"/>
  <c r="F14" i="67"/>
  <c r="F13" i="67"/>
  <c r="F12" i="67"/>
  <c r="F11" i="67"/>
  <c r="H17" i="67"/>
  <c r="H16" i="67"/>
  <c r="H15" i="67"/>
  <c r="H14" i="67"/>
  <c r="H13" i="67"/>
  <c r="H12" i="67"/>
  <c r="H11" i="67"/>
  <c r="D10" i="67"/>
  <c r="D12" i="67"/>
  <c r="D11" i="67"/>
  <c r="D13" i="67"/>
  <c r="D14" i="67"/>
  <c r="D15" i="67"/>
  <c r="D16" i="67"/>
  <c r="D17" i="67"/>
  <c r="D6" i="67"/>
  <c r="F45" i="69"/>
  <c r="F44" i="69"/>
  <c r="G27" i="69"/>
  <c r="F27" i="69"/>
  <c r="E27" i="69"/>
  <c r="D27" i="69"/>
  <c r="C27" i="69"/>
  <c r="C28" i="69" s="1"/>
  <c r="G6" i="69"/>
  <c r="F6" i="69"/>
  <c r="E6" i="69"/>
  <c r="D6" i="69"/>
  <c r="C6" i="69"/>
  <c r="H4" i="69"/>
  <c r="J45" i="67"/>
  <c r="J44" i="67"/>
  <c r="L27" i="67"/>
  <c r="J27" i="67"/>
  <c r="H27" i="67"/>
  <c r="F27" i="67"/>
  <c r="D27" i="67"/>
  <c r="D28" i="67" s="1"/>
  <c r="L6" i="67"/>
  <c r="J6" i="67"/>
  <c r="H6" i="67"/>
  <c r="F6" i="67"/>
  <c r="F45" i="68"/>
  <c r="F44" i="68"/>
  <c r="G27" i="68"/>
  <c r="F27" i="68"/>
  <c r="E27" i="68"/>
  <c r="D27" i="68"/>
  <c r="C27" i="68"/>
  <c r="C28" i="68" s="1"/>
  <c r="D28" i="68" s="1"/>
  <c r="G6" i="68"/>
  <c r="F6" i="68"/>
  <c r="E6" i="68"/>
  <c r="D6" i="68"/>
  <c r="C6" i="68"/>
  <c r="H4" i="68"/>
  <c r="L49" i="51"/>
  <c r="L42" i="51"/>
  <c r="L40" i="51"/>
  <c r="L39" i="51"/>
  <c r="L37" i="51"/>
  <c r="L36" i="51"/>
  <c r="L35" i="51"/>
  <c r="L34" i="51"/>
  <c r="L33" i="51"/>
  <c r="L32" i="51"/>
  <c r="L31" i="51"/>
  <c r="L30" i="51"/>
  <c r="L24" i="51"/>
  <c r="L22" i="51"/>
  <c r="L21" i="51"/>
  <c r="L20" i="51"/>
  <c r="L19" i="51"/>
  <c r="L18" i="51"/>
  <c r="F45" i="62"/>
  <c r="F44" i="62"/>
  <c r="G27" i="62"/>
  <c r="F27" i="62"/>
  <c r="E27" i="62"/>
  <c r="D27" i="62"/>
  <c r="C27" i="62"/>
  <c r="C28" i="62" s="1"/>
  <c r="G6" i="62"/>
  <c r="F6" i="62"/>
  <c r="E6" i="62"/>
  <c r="D6" i="62"/>
  <c r="C6" i="62"/>
  <c r="H4" i="62"/>
  <c r="L16" i="51"/>
  <c r="L14" i="51"/>
  <c r="F28" i="81" l="1"/>
  <c r="H28" i="81"/>
  <c r="F28" i="78"/>
  <c r="H28" i="78" s="1"/>
  <c r="F28" i="85"/>
  <c r="H28" i="85" s="1"/>
  <c r="J28" i="85" s="1"/>
  <c r="J28" i="71"/>
  <c r="F28" i="83"/>
  <c r="H28" i="83" s="1"/>
  <c r="J28" i="83" s="1"/>
  <c r="L28" i="83" s="1"/>
  <c r="E28" i="68"/>
  <c r="D28" i="62"/>
  <c r="E28" i="62" s="1"/>
  <c r="F28" i="76"/>
  <c r="H28" i="76" s="1"/>
  <c r="J28" i="76" s="1"/>
  <c r="L28" i="85"/>
  <c r="F28" i="84"/>
  <c r="H28" i="84" s="1"/>
  <c r="J28" i="84" s="1"/>
  <c r="L28" i="84" s="1"/>
  <c r="F28" i="82"/>
  <c r="H28" i="82" s="1"/>
  <c r="J28" i="82" s="1"/>
  <c r="L28" i="82" s="1"/>
  <c r="J28" i="81"/>
  <c r="L28" i="81" s="1"/>
  <c r="F28" i="80"/>
  <c r="H28" i="80" s="1"/>
  <c r="J28" i="80" s="1"/>
  <c r="L28" i="80" s="1"/>
  <c r="J28" i="78"/>
  <c r="L28" i="78" s="1"/>
  <c r="F28" i="77"/>
  <c r="H28" i="77" s="1"/>
  <c r="J28" i="77" s="1"/>
  <c r="L28" i="77" s="1"/>
  <c r="L28" i="76"/>
  <c r="L28" i="72"/>
  <c r="L28" i="71"/>
  <c r="F28" i="70"/>
  <c r="H28" i="70" s="1"/>
  <c r="J28" i="70" s="1"/>
  <c r="L28" i="70" s="1"/>
  <c r="F28" i="67"/>
  <c r="H28" i="67" s="1"/>
  <c r="J28" i="67" s="1"/>
  <c r="L28" i="67" s="1"/>
  <c r="D28" i="69"/>
  <c r="E28" i="69" s="1"/>
  <c r="F28" i="69" s="1"/>
  <c r="G28" i="69" s="1"/>
  <c r="F28" i="68"/>
  <c r="G28" i="68" s="1"/>
  <c r="F28" i="62"/>
  <c r="G28" i="62" s="1"/>
  <c r="J27" i="61"/>
  <c r="I27" i="61"/>
  <c r="H27" i="61"/>
  <c r="G27" i="61"/>
  <c r="H6" i="61"/>
  <c r="G6" i="61"/>
  <c r="J6" i="61"/>
  <c r="I6" i="61"/>
  <c r="F6" i="61"/>
  <c r="E6" i="61"/>
  <c r="D6" i="61"/>
  <c r="H4" i="58"/>
  <c r="H4" i="59"/>
  <c r="H4" i="57"/>
  <c r="H4" i="56"/>
  <c r="H4" i="55"/>
  <c r="H4" i="52"/>
  <c r="F45" i="61"/>
  <c r="F44" i="61"/>
  <c r="F27" i="61"/>
  <c r="E27" i="61"/>
  <c r="D27" i="61"/>
  <c r="C27" i="61"/>
  <c r="C28" i="61" s="1"/>
  <c r="D28" i="61" s="1"/>
  <c r="C6" i="61"/>
  <c r="J4" i="61"/>
  <c r="F45" i="60"/>
  <c r="F44" i="60"/>
  <c r="G27" i="60"/>
  <c r="F27" i="60"/>
  <c r="E27" i="60"/>
  <c r="D27" i="60"/>
  <c r="C27" i="60"/>
  <c r="C28" i="60" s="1"/>
  <c r="G6" i="60"/>
  <c r="F6" i="60"/>
  <c r="E6" i="60"/>
  <c r="D6" i="60"/>
  <c r="C6" i="60"/>
  <c r="H4" i="60"/>
  <c r="H4" i="54"/>
  <c r="C6" i="58"/>
  <c r="L10" i="51"/>
  <c r="F45" i="59"/>
  <c r="F44" i="59"/>
  <c r="G27" i="59"/>
  <c r="F27" i="59"/>
  <c r="E27" i="59"/>
  <c r="D27" i="59"/>
  <c r="C27" i="59"/>
  <c r="C28" i="59" s="1"/>
  <c r="G6" i="59"/>
  <c r="F6" i="59"/>
  <c r="E6" i="59"/>
  <c r="D6" i="59"/>
  <c r="C6" i="59"/>
  <c r="F45" i="58"/>
  <c r="F44" i="58"/>
  <c r="G27" i="58"/>
  <c r="F27" i="58"/>
  <c r="E27" i="58"/>
  <c r="D27" i="58"/>
  <c r="C27" i="58"/>
  <c r="C28" i="58" s="1"/>
  <c r="G6" i="58"/>
  <c r="F6" i="58"/>
  <c r="E6" i="58"/>
  <c r="D6" i="58"/>
  <c r="F45" i="57"/>
  <c r="F44" i="57"/>
  <c r="G27" i="57"/>
  <c r="F27" i="57"/>
  <c r="E27" i="57"/>
  <c r="D27" i="57"/>
  <c r="C27" i="57"/>
  <c r="C28" i="57" s="1"/>
  <c r="D28" i="57" s="1"/>
  <c r="E28" i="57" s="1"/>
  <c r="G6" i="57"/>
  <c r="F6" i="57"/>
  <c r="E6" i="57"/>
  <c r="D6" i="57"/>
  <c r="C6" i="57"/>
  <c r="D28" i="60" l="1"/>
  <c r="E28" i="60" s="1"/>
  <c r="F28" i="60" s="1"/>
  <c r="G28" i="60" s="1"/>
  <c r="E28" i="61"/>
  <c r="F28" i="61" s="1"/>
  <c r="G28" i="61" s="1"/>
  <c r="H28" i="61" s="1"/>
  <c r="I28" i="61" s="1"/>
  <c r="J28" i="61" s="1"/>
  <c r="D28" i="58"/>
  <c r="E28" i="58" s="1"/>
  <c r="F28" i="58" s="1"/>
  <c r="G28" i="58" s="1"/>
  <c r="D28" i="59"/>
  <c r="E28" i="59" s="1"/>
  <c r="F28" i="59" s="1"/>
  <c r="G28" i="59" s="1"/>
  <c r="F28" i="57"/>
  <c r="G28" i="57" s="1"/>
  <c r="F45" i="56"/>
  <c r="F44" i="56"/>
  <c r="G27" i="56"/>
  <c r="F27" i="56"/>
  <c r="E27" i="56"/>
  <c r="D27" i="56"/>
  <c r="C27" i="56"/>
  <c r="C28" i="56" s="1"/>
  <c r="G6" i="56"/>
  <c r="F6" i="56"/>
  <c r="E6" i="56"/>
  <c r="D6" i="56"/>
  <c r="C6" i="56"/>
  <c r="F45" i="55"/>
  <c r="F44" i="55"/>
  <c r="G27" i="55"/>
  <c r="F27" i="55"/>
  <c r="E27" i="55"/>
  <c r="D27" i="55"/>
  <c r="C27" i="55"/>
  <c r="C28" i="55" s="1"/>
  <c r="G6" i="55"/>
  <c r="F6" i="55"/>
  <c r="E6" i="55"/>
  <c r="D6" i="55"/>
  <c r="C6" i="55"/>
  <c r="D28" i="56" l="1"/>
  <c r="E28" i="56" s="1"/>
  <c r="F28" i="56" s="1"/>
  <c r="G28" i="56" s="1"/>
  <c r="D28" i="55"/>
  <c r="E28" i="55" s="1"/>
  <c r="F28" i="55" s="1"/>
  <c r="G28" i="55" s="1"/>
  <c r="L7" i="51"/>
  <c r="L3" i="51"/>
  <c r="F45" i="53"/>
  <c r="F44" i="53"/>
  <c r="G27" i="53"/>
  <c r="F27" i="53"/>
  <c r="E27" i="53"/>
  <c r="D27" i="53"/>
  <c r="C27" i="53"/>
  <c r="C28" i="53" s="1"/>
  <c r="G6" i="53"/>
  <c r="F6" i="53"/>
  <c r="E6" i="53"/>
  <c r="D6" i="53"/>
  <c r="C6" i="53"/>
  <c r="F45" i="54"/>
  <c r="F44" i="54"/>
  <c r="G27" i="54"/>
  <c r="F27" i="54"/>
  <c r="E27" i="54"/>
  <c r="D27" i="54"/>
  <c r="C27" i="54"/>
  <c r="C28" i="54" s="1"/>
  <c r="G6" i="54"/>
  <c r="F6" i="54"/>
  <c r="E6" i="54"/>
  <c r="D6" i="54"/>
  <c r="C6" i="54"/>
  <c r="D10" i="51"/>
  <c r="D7" i="51"/>
  <c r="F45" i="52"/>
  <c r="F44" i="52"/>
  <c r="G27" i="52"/>
  <c r="F27" i="52"/>
  <c r="E27" i="52"/>
  <c r="D27" i="52"/>
  <c r="C27" i="52"/>
  <c r="C28" i="52" s="1"/>
  <c r="G6" i="52"/>
  <c r="F6" i="52"/>
  <c r="E6" i="52"/>
  <c r="D6" i="52"/>
  <c r="C6" i="52"/>
  <c r="D20" i="51"/>
  <c r="D53" i="51"/>
  <c r="D52" i="51"/>
  <c r="D51" i="51"/>
  <c r="D50" i="51"/>
  <c r="D49" i="51"/>
  <c r="D48" i="51"/>
  <c r="D47" i="51"/>
  <c r="D46" i="51"/>
  <c r="D44" i="51"/>
  <c r="D43" i="51"/>
  <c r="D42" i="51"/>
  <c r="D12" i="51"/>
  <c r="D40" i="51"/>
  <c r="D39" i="51"/>
  <c r="D38" i="51"/>
  <c r="D37" i="51"/>
  <c r="D36" i="51"/>
  <c r="D35" i="51"/>
  <c r="D34" i="51"/>
  <c r="D33" i="51"/>
  <c r="D32" i="51"/>
  <c r="D31" i="51"/>
  <c r="D30" i="51"/>
  <c r="D29" i="51"/>
  <c r="D28" i="51"/>
  <c r="D27" i="51"/>
  <c r="D26" i="51"/>
  <c r="D25" i="51"/>
  <c r="D24" i="51"/>
  <c r="D22" i="51"/>
  <c r="D21" i="51"/>
  <c r="D19" i="51"/>
  <c r="D18" i="51"/>
  <c r="D17" i="51"/>
  <c r="D16" i="51"/>
  <c r="D15" i="51"/>
  <c r="D14" i="51"/>
  <c r="D13" i="51"/>
  <c r="D9" i="51"/>
  <c r="D8" i="51"/>
  <c r="D11" i="51"/>
  <c r="D28" i="54" l="1"/>
  <c r="D28" i="53"/>
  <c r="E28" i="53" s="1"/>
  <c r="F28" i="53" s="1"/>
  <c r="G28" i="53" s="1"/>
  <c r="E28" i="54"/>
  <c r="F28" i="54" s="1"/>
  <c r="G28" i="54" s="1"/>
  <c r="D28" i="52"/>
  <c r="E28" i="52" s="1"/>
  <c r="F28" i="52" s="1"/>
  <c r="G28" i="52" s="1"/>
  <c r="L12" i="51"/>
  <c r="L17" i="51"/>
  <c r="L15" i="51"/>
  <c r="L13" i="51"/>
  <c r="L11" i="51"/>
  <c r="L9" i="51"/>
  <c r="L8" i="51"/>
  <c r="M3" i="51"/>
  <c r="F45" i="50"/>
  <c r="F44" i="50"/>
  <c r="G27" i="50"/>
  <c r="F27" i="50"/>
  <c r="E27" i="50"/>
  <c r="D27" i="50"/>
  <c r="C27" i="50"/>
  <c r="C28" i="50" s="1"/>
  <c r="G6" i="50"/>
  <c r="F6" i="50"/>
  <c r="E6" i="50"/>
  <c r="D6" i="50"/>
  <c r="C6" i="50"/>
  <c r="F45" i="48"/>
  <c r="F44" i="48"/>
  <c r="G27" i="48"/>
  <c r="F27" i="48"/>
  <c r="E27" i="48"/>
  <c r="D27" i="48"/>
  <c r="C27" i="48"/>
  <c r="C28" i="48" s="1"/>
  <c r="G6" i="48"/>
  <c r="F6" i="48"/>
  <c r="E6" i="48"/>
  <c r="D6" i="48"/>
  <c r="C6" i="48"/>
  <c r="D28" i="48" l="1"/>
  <c r="E28" i="48" s="1"/>
  <c r="F28" i="48" s="1"/>
  <c r="G28" i="48" s="1"/>
  <c r="D28" i="50"/>
  <c r="E28" i="50" s="1"/>
  <c r="F28" i="50" s="1"/>
  <c r="G28" i="50" s="1"/>
  <c r="U217" i="22" l="1"/>
  <c r="U216" i="22"/>
  <c r="U215" i="22"/>
  <c r="U214" i="22"/>
  <c r="U213" i="22"/>
  <c r="U212" i="22"/>
  <c r="U211" i="22"/>
  <c r="U210" i="22"/>
  <c r="U209" i="22"/>
  <c r="U208" i="22"/>
  <c r="U207" i="22"/>
  <c r="U206" i="22"/>
  <c r="U205" i="22"/>
  <c r="U204" i="22"/>
  <c r="U203" i="22"/>
  <c r="U202" i="22"/>
  <c r="U201" i="22"/>
  <c r="U200" i="22"/>
  <c r="U199" i="22"/>
  <c r="U198" i="22"/>
  <c r="U197" i="22"/>
  <c r="U196" i="22"/>
  <c r="U195" i="22"/>
  <c r="U194" i="22"/>
  <c r="U193" i="22"/>
  <c r="U192" i="22"/>
  <c r="U191" i="22"/>
  <c r="U190" i="22"/>
  <c r="U189" i="22"/>
  <c r="U188" i="22"/>
  <c r="U187" i="22"/>
  <c r="U186" i="22"/>
  <c r="U185" i="22"/>
  <c r="U184" i="22"/>
  <c r="U183" i="22"/>
  <c r="U182" i="22"/>
  <c r="U181" i="22"/>
  <c r="U180" i="22"/>
  <c r="U179" i="22"/>
  <c r="U178" i="22"/>
  <c r="U177" i="22"/>
  <c r="U176" i="22"/>
  <c r="U175" i="22"/>
  <c r="U174" i="22"/>
  <c r="U173" i="22"/>
  <c r="U172" i="22"/>
  <c r="U171" i="22"/>
  <c r="U170" i="22"/>
  <c r="U169" i="22"/>
  <c r="U168" i="22"/>
  <c r="U167" i="22"/>
  <c r="U166" i="22"/>
  <c r="U165" i="22"/>
  <c r="U164" i="22"/>
  <c r="U163" i="22"/>
  <c r="U162" i="22"/>
  <c r="U161" i="22"/>
  <c r="U160" i="22"/>
  <c r="U159" i="22"/>
  <c r="U158" i="22"/>
  <c r="U157" i="22"/>
  <c r="U156" i="22"/>
  <c r="U155" i="22"/>
  <c r="U154" i="22"/>
  <c r="U153" i="22"/>
  <c r="U152" i="22"/>
  <c r="U151" i="22"/>
  <c r="U150" i="22"/>
  <c r="U149" i="22"/>
  <c r="U148" i="22"/>
  <c r="U147" i="22"/>
  <c r="U146" i="22"/>
  <c r="U145" i="22"/>
  <c r="U144" i="22"/>
  <c r="U143" i="22"/>
  <c r="U142" i="22"/>
  <c r="U141" i="22"/>
  <c r="U140" i="22"/>
  <c r="U139" i="22"/>
  <c r="U138" i="22"/>
  <c r="U137" i="22"/>
  <c r="U136" i="22"/>
  <c r="U135" i="22"/>
  <c r="U134" i="22"/>
  <c r="U133" i="22"/>
  <c r="U132" i="22"/>
  <c r="U131" i="22"/>
  <c r="U130" i="22"/>
  <c r="U129" i="22"/>
  <c r="U128" i="22"/>
  <c r="U127" i="22"/>
  <c r="U126" i="22"/>
  <c r="U125" i="22"/>
  <c r="U124" i="22"/>
  <c r="U123" i="22"/>
  <c r="U122" i="22"/>
  <c r="U121" i="22"/>
  <c r="U120" i="22"/>
  <c r="U119" i="22"/>
  <c r="U118" i="22"/>
  <c r="U117" i="22"/>
  <c r="U116" i="22"/>
  <c r="U115" i="22"/>
  <c r="U114" i="22"/>
  <c r="U113" i="22"/>
  <c r="U112" i="22"/>
  <c r="U111" i="22"/>
  <c r="U110" i="22"/>
  <c r="U109" i="22"/>
  <c r="U108" i="22"/>
  <c r="U107" i="22"/>
  <c r="U106" i="22"/>
  <c r="U105" i="22"/>
  <c r="U104" i="22"/>
  <c r="U103" i="22"/>
  <c r="U102" i="22"/>
  <c r="U101" i="22"/>
  <c r="U100" i="22"/>
  <c r="U99" i="22"/>
  <c r="U98" i="22"/>
  <c r="U97" i="22"/>
  <c r="U96" i="22"/>
  <c r="U95" i="22"/>
  <c r="U94" i="22"/>
  <c r="U93" i="22"/>
  <c r="U92" i="22"/>
  <c r="U91" i="22"/>
  <c r="U90" i="22"/>
  <c r="U89" i="22"/>
  <c r="U88" i="22"/>
  <c r="U87" i="22"/>
  <c r="U86" i="22"/>
  <c r="U85" i="22"/>
  <c r="U84" i="22"/>
  <c r="U83" i="22"/>
  <c r="U82" i="22"/>
  <c r="U81" i="22"/>
  <c r="U80" i="22"/>
  <c r="U79" i="22"/>
  <c r="U78" i="22"/>
  <c r="U77" i="22"/>
  <c r="U76" i="22"/>
  <c r="U75" i="22"/>
  <c r="U74" i="22"/>
  <c r="U73" i="22"/>
  <c r="U72" i="22"/>
  <c r="U71" i="22"/>
  <c r="U70" i="22"/>
  <c r="U69" i="22"/>
  <c r="U68" i="22"/>
  <c r="U67" i="22"/>
  <c r="U66" i="22"/>
  <c r="U65" i="22"/>
  <c r="U64" i="22"/>
  <c r="U63" i="22"/>
  <c r="U62" i="22"/>
  <c r="U61" i="22"/>
  <c r="U60" i="22"/>
  <c r="U59" i="22"/>
  <c r="U58" i="22"/>
  <c r="U57" i="22"/>
  <c r="U56" i="22"/>
  <c r="U55" i="22"/>
  <c r="U54" i="22"/>
  <c r="U53" i="22"/>
  <c r="U52" i="22"/>
  <c r="U51" i="22"/>
  <c r="U50" i="22"/>
  <c r="U49" i="22"/>
  <c r="U48" i="22"/>
  <c r="U47" i="22"/>
  <c r="U46" i="22"/>
  <c r="U45" i="22"/>
  <c r="U44" i="22"/>
  <c r="U43" i="22"/>
  <c r="U42" i="22"/>
  <c r="U41" i="22"/>
  <c r="U40" i="22"/>
  <c r="U39" i="22"/>
  <c r="U38" i="22"/>
  <c r="U37" i="22"/>
  <c r="U36" i="22"/>
  <c r="U35" i="22"/>
  <c r="U34" i="22"/>
  <c r="U33" i="22"/>
  <c r="U32" i="22"/>
  <c r="U31" i="22"/>
  <c r="U30" i="22"/>
  <c r="U29" i="22"/>
  <c r="U28" i="22"/>
  <c r="U27" i="22"/>
  <c r="U26" i="22"/>
  <c r="U25" i="22"/>
  <c r="U24" i="22"/>
  <c r="U23" i="22"/>
  <c r="U22" i="22"/>
  <c r="I22" i="22"/>
  <c r="U21" i="22"/>
  <c r="I21" i="22"/>
  <c r="U20" i="22"/>
  <c r="I20" i="22"/>
  <c r="U19" i="22"/>
  <c r="U18" i="22"/>
  <c r="U17" i="22"/>
  <c r="U16" i="22"/>
  <c r="U15" i="22"/>
  <c r="U13" i="22"/>
  <c r="U12" i="22"/>
  <c r="U11" i="22"/>
  <c r="U10" i="22"/>
  <c r="U9" i="22"/>
  <c r="U8" i="22"/>
  <c r="U7" i="22"/>
  <c r="U6" i="22"/>
  <c r="U5" i="22"/>
  <c r="U4" i="22"/>
  <c r="U3" i="22"/>
  <c r="I3" i="1"/>
  <c r="H3" i="1"/>
</calcChain>
</file>

<file path=xl/sharedStrings.xml><?xml version="1.0" encoding="utf-8"?>
<sst xmlns="http://schemas.openxmlformats.org/spreadsheetml/2006/main" count="5387" uniqueCount="1033">
  <si>
    <t>Total Ridership YTD</t>
  </si>
  <si>
    <t># of Trains</t>
  </si>
  <si>
    <t>First Train</t>
  </si>
  <si>
    <t>Riders</t>
  </si>
  <si>
    <t>Average per train</t>
  </si>
  <si>
    <t xml:space="preserve">Theme </t>
  </si>
  <si>
    <t>New Hope Valley Railway</t>
  </si>
  <si>
    <t>TIMETABLE 7</t>
  </si>
  <si>
    <r>
      <rPr>
        <b/>
        <sz val="18"/>
        <color rgb="FF000000"/>
        <rFont val="Calibri"/>
        <family val="2"/>
        <charset val="1"/>
      </rPr>
      <t>D</t>
    </r>
    <r>
      <rPr>
        <b/>
        <sz val="14"/>
        <color rgb="FF000000"/>
        <rFont val="Calibri"/>
        <family val="2"/>
        <charset val="1"/>
      </rPr>
      <t>ATE:</t>
    </r>
  </si>
  <si>
    <t>Bonsal, NC</t>
  </si>
  <si>
    <t>R</t>
  </si>
  <si>
    <r>
      <rPr>
        <sz val="12"/>
        <color rgb="FF000000"/>
        <rFont val="Calibri"/>
        <family val="2"/>
        <charset val="1"/>
      </rPr>
      <t xml:space="preserve">PART 1: </t>
    </r>
    <r>
      <rPr>
        <b/>
        <sz val="12"/>
        <color rgb="FF000000"/>
        <rFont val="Calibri"/>
        <family val="2"/>
        <charset val="1"/>
      </rPr>
      <t>PASSENGER COUNT</t>
    </r>
  </si>
  <si>
    <r>
      <rPr>
        <b/>
        <sz val="18"/>
        <color rgb="FF000000"/>
        <rFont val="Calibri"/>
        <family val="2"/>
        <charset val="1"/>
      </rPr>
      <t>S</t>
    </r>
    <r>
      <rPr>
        <b/>
        <sz val="14"/>
        <color rgb="FF000000"/>
        <rFont val="Calibri"/>
        <family val="2"/>
        <charset val="1"/>
      </rPr>
      <t>CHEDULED</t>
    </r>
    <r>
      <rPr>
        <b/>
        <sz val="18"/>
        <color rgb="FF000000"/>
        <rFont val="Calibri"/>
        <family val="2"/>
        <charset val="1"/>
      </rPr>
      <t xml:space="preserve"> T</t>
    </r>
    <r>
      <rPr>
        <b/>
        <sz val="14"/>
        <color rgb="FF000000"/>
        <rFont val="Calibri"/>
        <family val="2"/>
        <charset val="1"/>
      </rPr>
      <t>IME</t>
    </r>
  </si>
  <si>
    <r>
      <rPr>
        <b/>
        <sz val="18"/>
        <color rgb="FF000000"/>
        <rFont val="Calibri"/>
        <family val="2"/>
        <charset val="1"/>
      </rPr>
      <t>T</t>
    </r>
    <r>
      <rPr>
        <b/>
        <sz val="14"/>
        <color rgb="FF000000"/>
        <rFont val="Calibri"/>
        <family val="2"/>
        <charset val="1"/>
      </rPr>
      <t>RAIN</t>
    </r>
    <r>
      <rPr>
        <b/>
        <sz val="18"/>
        <color rgb="FF000000"/>
        <rFont val="Calibri"/>
        <family val="2"/>
        <charset val="1"/>
      </rPr>
      <t xml:space="preserve"> N</t>
    </r>
    <r>
      <rPr>
        <b/>
        <sz val="14"/>
        <color rgb="FF000000"/>
        <rFont val="Calibri"/>
        <family val="2"/>
        <charset val="1"/>
      </rPr>
      <t>UMBER</t>
    </r>
  </si>
  <si>
    <r>
      <rPr>
        <b/>
        <sz val="18"/>
        <color rgb="FF000000"/>
        <rFont val="Calibri"/>
        <family val="2"/>
        <charset val="1"/>
      </rPr>
      <t>E</t>
    </r>
    <r>
      <rPr>
        <b/>
        <sz val="14"/>
        <color rgb="FF000000"/>
        <rFont val="Calibri"/>
        <family val="2"/>
        <charset val="1"/>
      </rPr>
      <t>NGINE:</t>
    </r>
  </si>
  <si>
    <t>MP 0.1 - Depart Northbound</t>
  </si>
  <si>
    <t>Yard Limits*</t>
  </si>
  <si>
    <t>MP 2.1 - Midway Northbound</t>
  </si>
  <si>
    <t xml:space="preserve"> </t>
  </si>
  <si>
    <t>MP 4.1 - Arr.  New Hill</t>
  </si>
  <si>
    <t>MP 4.1- Lv. New Hill - Southbound</t>
  </si>
  <si>
    <t>MP 2.1 - Midway Southbound</t>
  </si>
  <si>
    <t>MP 0.1 - ON SPOT</t>
  </si>
  <si>
    <t>`</t>
  </si>
  <si>
    <t>NOTE:</t>
  </si>
  <si>
    <r>
      <rPr>
        <b/>
        <sz val="11"/>
        <color rgb="FF000000"/>
        <rFont val="Calibri"/>
        <family val="2"/>
        <charset val="1"/>
      </rPr>
      <t>* = C</t>
    </r>
    <r>
      <rPr>
        <b/>
        <sz val="9"/>
        <color rgb="FF000000"/>
        <rFont val="Calibri"/>
        <family val="2"/>
        <charset val="1"/>
      </rPr>
      <t>HECK</t>
    </r>
    <r>
      <rPr>
        <b/>
        <sz val="11"/>
        <color rgb="FF000000"/>
        <rFont val="Calibri"/>
        <family val="2"/>
        <charset val="1"/>
      </rPr>
      <t xml:space="preserve"> M</t>
    </r>
    <r>
      <rPr>
        <b/>
        <sz val="9"/>
        <color rgb="FF000000"/>
        <rFont val="Calibri"/>
        <family val="2"/>
        <charset val="1"/>
      </rPr>
      <t>ARK</t>
    </r>
    <r>
      <rPr>
        <b/>
        <sz val="11"/>
        <color rgb="FF000000"/>
        <rFont val="Calibri"/>
        <family val="2"/>
        <charset val="1"/>
      </rPr>
      <t xml:space="preserve"> O</t>
    </r>
    <r>
      <rPr>
        <b/>
        <sz val="9"/>
        <color rgb="FF000000"/>
        <rFont val="Calibri"/>
        <family val="2"/>
        <charset val="1"/>
      </rPr>
      <t>NLY</t>
    </r>
  </si>
  <si>
    <r>
      <rPr>
        <b/>
        <sz val="20"/>
        <color rgb="FF000000"/>
        <rFont val="Calibri"/>
        <family val="2"/>
        <charset val="1"/>
      </rPr>
      <t>P</t>
    </r>
    <r>
      <rPr>
        <b/>
        <sz val="16"/>
        <color rgb="FF000000"/>
        <rFont val="Calibri"/>
        <family val="2"/>
        <charset val="1"/>
      </rPr>
      <t>ASSENGER</t>
    </r>
    <r>
      <rPr>
        <b/>
        <sz val="20"/>
        <color rgb="FF000000"/>
        <rFont val="Calibri"/>
        <family val="2"/>
        <charset val="1"/>
      </rPr>
      <t xml:space="preserve"> C</t>
    </r>
    <r>
      <rPr>
        <b/>
        <sz val="16"/>
        <color rgb="FF000000"/>
        <rFont val="Calibri"/>
        <family val="2"/>
        <charset val="1"/>
      </rPr>
      <t>OUNTS</t>
    </r>
  </si>
  <si>
    <t>Cab</t>
  </si>
  <si>
    <t>OTHER</t>
  </si>
  <si>
    <r>
      <rPr>
        <b/>
        <sz val="18"/>
        <color rgb="FF000000"/>
        <rFont val="Calibri"/>
        <family val="2"/>
        <charset val="1"/>
      </rPr>
      <t>T</t>
    </r>
    <r>
      <rPr>
        <b/>
        <sz val="14"/>
        <color rgb="FF000000"/>
        <rFont val="Calibri"/>
        <family val="2"/>
        <charset val="1"/>
      </rPr>
      <t>OTAL</t>
    </r>
    <r>
      <rPr>
        <b/>
        <sz val="18"/>
        <color rgb="FF000000"/>
        <rFont val="Calibri"/>
        <family val="2"/>
        <charset val="1"/>
      </rPr>
      <t xml:space="preserve"> P</t>
    </r>
    <r>
      <rPr>
        <b/>
        <sz val="14"/>
        <color rgb="FF000000"/>
        <rFont val="Calibri"/>
        <family val="2"/>
        <charset val="1"/>
      </rPr>
      <t>ER</t>
    </r>
    <r>
      <rPr>
        <b/>
        <sz val="18"/>
        <color rgb="FF000000"/>
        <rFont val="Calibri"/>
        <family val="2"/>
        <charset val="1"/>
      </rPr>
      <t xml:space="preserve"> T</t>
    </r>
    <r>
      <rPr>
        <b/>
        <sz val="14"/>
        <color rgb="FF000000"/>
        <rFont val="Calibri"/>
        <family val="2"/>
        <charset val="1"/>
      </rPr>
      <t>RAIN</t>
    </r>
  </si>
  <si>
    <r>
      <rPr>
        <b/>
        <sz val="18"/>
        <color rgb="FF000000"/>
        <rFont val="Calibri"/>
        <family val="2"/>
        <charset val="1"/>
      </rPr>
      <t>R</t>
    </r>
    <r>
      <rPr>
        <b/>
        <sz val="14"/>
        <color rgb="FF000000"/>
        <rFont val="Calibri"/>
        <family val="2"/>
        <charset val="1"/>
      </rPr>
      <t>UNNING</t>
    </r>
    <r>
      <rPr>
        <b/>
        <sz val="18"/>
        <color rgb="FF000000"/>
        <rFont val="Calibri"/>
        <family val="2"/>
        <charset val="1"/>
      </rPr>
      <t xml:space="preserve"> T</t>
    </r>
    <r>
      <rPr>
        <b/>
        <sz val="14"/>
        <color rgb="FF000000"/>
        <rFont val="Calibri"/>
        <family val="2"/>
        <charset val="1"/>
      </rPr>
      <t>OTAL</t>
    </r>
  </si>
  <si>
    <r>
      <rPr>
        <sz val="18"/>
        <color rgb="FF000000"/>
        <rFont val="Calibri"/>
        <family val="2"/>
        <charset val="1"/>
      </rPr>
      <t>A</t>
    </r>
    <r>
      <rPr>
        <sz val="14"/>
        <color rgb="FF000000"/>
        <rFont val="Calibri"/>
        <family val="2"/>
        <charset val="1"/>
      </rPr>
      <t>DVANCE</t>
    </r>
    <r>
      <rPr>
        <sz val="18"/>
        <color rgb="FF000000"/>
        <rFont val="Calibri"/>
        <family val="2"/>
        <charset val="1"/>
      </rPr>
      <t xml:space="preserve"> S</t>
    </r>
    <r>
      <rPr>
        <sz val="14"/>
        <color rgb="FF000000"/>
        <rFont val="Calibri"/>
        <family val="2"/>
        <charset val="1"/>
      </rPr>
      <t>ALES</t>
    </r>
  </si>
  <si>
    <r>
      <rPr>
        <sz val="18"/>
        <color rgb="FF000000"/>
        <rFont val="Calibri"/>
        <family val="2"/>
        <charset val="1"/>
      </rPr>
      <t>P</t>
    </r>
    <r>
      <rPr>
        <sz val="14"/>
        <color rgb="FF000000"/>
        <rFont val="Calibri"/>
        <family val="2"/>
        <charset val="1"/>
      </rPr>
      <t>ROMOTION</t>
    </r>
    <r>
      <rPr>
        <sz val="18"/>
        <color rgb="FF000000"/>
        <rFont val="Calibri"/>
        <family val="2"/>
        <charset val="1"/>
      </rPr>
      <t xml:space="preserve"> S</t>
    </r>
    <r>
      <rPr>
        <sz val="14"/>
        <color rgb="FF000000"/>
        <rFont val="Calibri"/>
        <family val="2"/>
        <charset val="1"/>
      </rPr>
      <t>ALES</t>
    </r>
  </si>
  <si>
    <t>FRA 6180-55 TOTAL:</t>
  </si>
  <si>
    <t>(Total with other Passenger Counts and enter on BOX 17)</t>
  </si>
  <si>
    <t>CREW:</t>
  </si>
  <si>
    <t>(FRA REQUIRED)</t>
  </si>
  <si>
    <t>Column1</t>
  </si>
  <si>
    <t xml:space="preserve">Dispatcher:  </t>
  </si>
  <si>
    <t xml:space="preserve">Engineer:  </t>
  </si>
  <si>
    <t>Conductor</t>
  </si>
  <si>
    <t xml:space="preserve">Signal Operator:  </t>
  </si>
  <si>
    <t xml:space="preserve">Head Brakeman:  </t>
  </si>
  <si>
    <t>Rear Brakeman</t>
  </si>
  <si>
    <t>Actor Drop off/Pick up Engineer(s):</t>
  </si>
  <si>
    <t>PART 2:</t>
  </si>
  <si>
    <t>Train Miles</t>
  </si>
  <si>
    <t>FRA PASSENGER MILES*</t>
  </si>
  <si>
    <t>FRA 6180-55:</t>
  </si>
  <si>
    <t>(Total with other Passenger Miles and enter on BOX 16)</t>
  </si>
  <si>
    <t>FRA PASSENGER TRAIN MILES*</t>
  </si>
  <si>
    <t xml:space="preserve">Number of Trains: </t>
  </si>
  <si>
    <t>(Total with other train miles and enter on BOX 12)</t>
  </si>
  <si>
    <t>* Note: 8 miles used for each trip</t>
  </si>
  <si>
    <t>PART 3:</t>
  </si>
  <si>
    <r>
      <rPr>
        <b/>
        <sz val="12"/>
        <color rgb="FF000000"/>
        <rFont val="Calibri"/>
        <family val="2"/>
        <charset val="1"/>
      </rPr>
      <t xml:space="preserve">WEATHER: </t>
    </r>
    <r>
      <rPr>
        <sz val="8"/>
        <color rgb="FF000000"/>
        <rFont val="Calibri"/>
        <family val="2"/>
        <charset val="1"/>
      </rPr>
      <t>(FRA REQUIRED)</t>
    </r>
  </si>
  <si>
    <r>
      <rPr>
        <b/>
        <sz val="12"/>
        <color rgb="FF000000"/>
        <rFont val="Calibri"/>
        <family val="2"/>
        <charset val="1"/>
      </rPr>
      <t>Temperature</t>
    </r>
    <r>
      <rPr>
        <sz val="8"/>
        <color rgb="FF000000"/>
        <rFont val="Calibri"/>
        <family val="2"/>
        <charset val="1"/>
      </rPr>
      <t xml:space="preserve"> (FRA REQUIRED)</t>
    </r>
  </si>
  <si>
    <t>(IF NEEDED)</t>
  </si>
  <si>
    <t>REMARKS:</t>
  </si>
  <si>
    <t>Ted Dunn</t>
  </si>
  <si>
    <t>Harold Boettcher</t>
  </si>
  <si>
    <t>Chris Tilley</t>
  </si>
  <si>
    <t>Chris R Boli</t>
  </si>
  <si>
    <t>Richard Gray</t>
  </si>
  <si>
    <t>Charles Stirewalt</t>
  </si>
  <si>
    <t>Rob Grau</t>
  </si>
  <si>
    <t>Gene Ezzell</t>
  </si>
  <si>
    <t>Joe Mills</t>
  </si>
  <si>
    <t>Jay Horn</t>
  </si>
  <si>
    <t>John F Morck</t>
  </si>
  <si>
    <t>Donald Marshall</t>
  </si>
  <si>
    <t>Roger Koss</t>
  </si>
  <si>
    <t>Victor Varney</t>
  </si>
  <si>
    <t>John Tredway</t>
  </si>
  <si>
    <t>John Morck</t>
  </si>
  <si>
    <t>Dennis Winchell</t>
  </si>
  <si>
    <t>Light Rain</t>
  </si>
  <si>
    <t>Albers</t>
  </si>
  <si>
    <t>Ray</t>
  </si>
  <si>
    <t>Engines</t>
  </si>
  <si>
    <t>Arthur</t>
  </si>
  <si>
    <t>Tommy</t>
  </si>
  <si>
    <t>Barham</t>
  </si>
  <si>
    <t>Mary J</t>
  </si>
  <si>
    <t>671</t>
  </si>
  <si>
    <t>Barth</t>
  </si>
  <si>
    <t>Sue</t>
  </si>
  <si>
    <t>Barth (71)</t>
  </si>
  <si>
    <t>Paul</t>
  </si>
  <si>
    <t>Baschon</t>
  </si>
  <si>
    <t>Paul J</t>
  </si>
  <si>
    <t>Sharon</t>
  </si>
  <si>
    <t>Sara</t>
  </si>
  <si>
    <t>Bass*</t>
  </si>
  <si>
    <t>Judy</t>
  </si>
  <si>
    <t>Becker</t>
  </si>
  <si>
    <t>Scott</t>
  </si>
  <si>
    <t>Betz</t>
  </si>
  <si>
    <t>John</t>
  </si>
  <si>
    <t xml:space="preserve">Grace </t>
  </si>
  <si>
    <t>Blazier</t>
  </si>
  <si>
    <t>Dennis</t>
  </si>
  <si>
    <t>Bock</t>
  </si>
  <si>
    <t>Richard</t>
  </si>
  <si>
    <t>Boettcher</t>
  </si>
  <si>
    <t>Harold</t>
  </si>
  <si>
    <t>Bogaski</t>
  </si>
  <si>
    <t>Alex</t>
  </si>
  <si>
    <t>Bohon</t>
  </si>
  <si>
    <t>Boli</t>
  </si>
  <si>
    <t>Chris R</t>
  </si>
  <si>
    <t>Brook</t>
  </si>
  <si>
    <t>David</t>
  </si>
  <si>
    <t>Brownfield</t>
  </si>
  <si>
    <t>Chris</t>
  </si>
  <si>
    <t>Anderson (8)</t>
  </si>
  <si>
    <t>Campbell</t>
  </si>
  <si>
    <t>Carl David</t>
  </si>
  <si>
    <t>Catina</t>
  </si>
  <si>
    <t>Camporeale</t>
  </si>
  <si>
    <t>Sal</t>
  </si>
  <si>
    <t>Brakeman</t>
  </si>
  <si>
    <t>Signal Operator</t>
  </si>
  <si>
    <t>Dispatcher</t>
  </si>
  <si>
    <t>Engineer</t>
  </si>
  <si>
    <t>Weather</t>
  </si>
  <si>
    <t>Care</t>
  </si>
  <si>
    <t>George</t>
  </si>
  <si>
    <t>Clear</t>
  </si>
  <si>
    <t>Carroll</t>
  </si>
  <si>
    <t>Tim</t>
  </si>
  <si>
    <t>Overcast</t>
  </si>
  <si>
    <t xml:space="preserve">Casselberry </t>
  </si>
  <si>
    <t>Gina</t>
  </si>
  <si>
    <t>Billy Rueckert</t>
  </si>
  <si>
    <t>Chasco</t>
  </si>
  <si>
    <t>Rain</t>
  </si>
  <si>
    <t>Carmen</t>
  </si>
  <si>
    <t>Partly Cloudy</t>
  </si>
  <si>
    <t>Clark</t>
  </si>
  <si>
    <t>Ed</t>
  </si>
  <si>
    <t>Member's</t>
  </si>
  <si>
    <t>Brandt Wilkus</t>
  </si>
  <si>
    <t>Gray Lackey</t>
  </si>
  <si>
    <t>Fog</t>
  </si>
  <si>
    <t>Cobb</t>
  </si>
  <si>
    <t>James E</t>
  </si>
  <si>
    <t>Names</t>
  </si>
  <si>
    <t>Michael S MacLean</t>
  </si>
  <si>
    <t>Drizzle</t>
  </si>
  <si>
    <t>Conner</t>
  </si>
  <si>
    <t>Robert</t>
  </si>
  <si>
    <t>Hazy</t>
  </si>
  <si>
    <t>Connors</t>
  </si>
  <si>
    <t>Mark</t>
  </si>
  <si>
    <t xml:space="preserve">Snow </t>
  </si>
  <si>
    <t xml:space="preserve">Nicholas </t>
  </si>
  <si>
    <t>Nick Conner</t>
  </si>
  <si>
    <t>Ray Albers</t>
  </si>
  <si>
    <t>Sleet</t>
  </si>
  <si>
    <t>Veronica</t>
  </si>
  <si>
    <t>Hail</t>
  </si>
  <si>
    <t>Andrea</t>
  </si>
  <si>
    <t>Freezing Rain</t>
  </si>
  <si>
    <t>Cook</t>
  </si>
  <si>
    <t>James R</t>
  </si>
  <si>
    <t>Crowley</t>
  </si>
  <si>
    <t>Bob</t>
  </si>
  <si>
    <t>DeGaetano</t>
  </si>
  <si>
    <t>Steve</t>
  </si>
  <si>
    <t>Darrell F</t>
  </si>
  <si>
    <t>DeWitt</t>
  </si>
  <si>
    <t>Nathan</t>
  </si>
  <si>
    <t>Erlene</t>
  </si>
  <si>
    <t>Dick</t>
  </si>
  <si>
    <t>David G</t>
  </si>
  <si>
    <t xml:space="preserve">Dick - Baenan </t>
  </si>
  <si>
    <t>Nancy</t>
  </si>
  <si>
    <t>Donoghue</t>
  </si>
  <si>
    <t>Mathew</t>
  </si>
  <si>
    <t>Duerst</t>
  </si>
  <si>
    <t>Leslie Cohen</t>
  </si>
  <si>
    <t>Dunn</t>
  </si>
  <si>
    <t>Ted</t>
  </si>
  <si>
    <t>Edwards</t>
  </si>
  <si>
    <t>Kevin</t>
  </si>
  <si>
    <t>Teresa</t>
  </si>
  <si>
    <t>Emmerson (63)</t>
  </si>
  <si>
    <t>Engineerland</t>
  </si>
  <si>
    <t>Nick</t>
  </si>
  <si>
    <t>Eschmann</t>
  </si>
  <si>
    <t xml:space="preserve">Gene </t>
  </si>
  <si>
    <t>Evers</t>
  </si>
  <si>
    <t>Randy</t>
  </si>
  <si>
    <t>Carol</t>
  </si>
  <si>
    <t>Ezzell, Jr</t>
  </si>
  <si>
    <t>Eugene W</t>
  </si>
  <si>
    <t>Fairbrother</t>
  </si>
  <si>
    <t>Craig</t>
  </si>
  <si>
    <t>Fairbrother - Gallan</t>
  </si>
  <si>
    <t>Cheryl</t>
  </si>
  <si>
    <t>Finger</t>
  </si>
  <si>
    <t>John Y</t>
  </si>
  <si>
    <t>Gagnon</t>
  </si>
  <si>
    <t>Giordano</t>
  </si>
  <si>
    <t>Karen</t>
  </si>
  <si>
    <t>Gladfelter</t>
  </si>
  <si>
    <t>Jack O.</t>
  </si>
  <si>
    <t>Donna</t>
  </si>
  <si>
    <t>Graham</t>
  </si>
  <si>
    <t>Dave</t>
  </si>
  <si>
    <t>Grajek</t>
  </si>
  <si>
    <t>Michael</t>
  </si>
  <si>
    <t>Grau</t>
  </si>
  <si>
    <t>Cindy</t>
  </si>
  <si>
    <t>Robert (Rob)</t>
  </si>
  <si>
    <t>Gray</t>
  </si>
  <si>
    <t>Harshbarger</t>
  </si>
  <si>
    <t>Gene</t>
  </si>
  <si>
    <t>Hoffman</t>
  </si>
  <si>
    <t>Darlene</t>
  </si>
  <si>
    <t>Horn</t>
  </si>
  <si>
    <t>John (Jay)</t>
  </si>
  <si>
    <t>M  Richard</t>
  </si>
  <si>
    <t>Kate</t>
  </si>
  <si>
    <t>Hussey</t>
  </si>
  <si>
    <t>Anita</t>
  </si>
  <si>
    <t>Hutchinson</t>
  </si>
  <si>
    <t>Diana</t>
  </si>
  <si>
    <t>Tom</t>
  </si>
  <si>
    <t>Hyman</t>
  </si>
  <si>
    <t>Gary</t>
  </si>
  <si>
    <t>Jatko</t>
  </si>
  <si>
    <t>James</t>
  </si>
  <si>
    <t>Jennings</t>
  </si>
  <si>
    <t>Evan</t>
  </si>
  <si>
    <t>Jessup</t>
  </si>
  <si>
    <t>Lester</t>
  </si>
  <si>
    <t>Cornelia</t>
  </si>
  <si>
    <t>Johnson</t>
  </si>
  <si>
    <t>Reid C</t>
  </si>
  <si>
    <t>Jack</t>
  </si>
  <si>
    <t>Johnson - Mitchell</t>
  </si>
  <si>
    <t>Johnston</t>
  </si>
  <si>
    <t>Greg</t>
  </si>
  <si>
    <t>Joseph (17)</t>
  </si>
  <si>
    <t>Joshua (14)</t>
  </si>
  <si>
    <t>Marnai</t>
  </si>
  <si>
    <t>Jones</t>
  </si>
  <si>
    <t>Wayne</t>
  </si>
  <si>
    <t>Joyner</t>
  </si>
  <si>
    <t>Vivian</t>
  </si>
  <si>
    <t>Kaplan</t>
  </si>
  <si>
    <t>Kearse</t>
  </si>
  <si>
    <t>Mike</t>
  </si>
  <si>
    <t>Kincheloe</t>
  </si>
  <si>
    <t>William</t>
  </si>
  <si>
    <t>Koss</t>
  </si>
  <si>
    <t>Linda</t>
  </si>
  <si>
    <t>Roger A</t>
  </si>
  <si>
    <t>Kotz</t>
  </si>
  <si>
    <t>Art</t>
  </si>
  <si>
    <t>Kreuzinger</t>
  </si>
  <si>
    <t>Thomas</t>
  </si>
  <si>
    <t>Kuttner 16</t>
  </si>
  <si>
    <t>Calvin</t>
  </si>
  <si>
    <t>Lackey</t>
  </si>
  <si>
    <t>M Gray</t>
  </si>
  <si>
    <t>Mack E</t>
  </si>
  <si>
    <t>Lasater</t>
  </si>
  <si>
    <t>Richard T</t>
  </si>
  <si>
    <t>Lathrop</t>
  </si>
  <si>
    <t>David D.</t>
  </si>
  <si>
    <t>Lindenmuth</t>
  </si>
  <si>
    <t>Matt</t>
  </si>
  <si>
    <t>Lucas</t>
  </si>
  <si>
    <t>Leon T</t>
  </si>
  <si>
    <t>MacLean</t>
  </si>
  <si>
    <t>Michael S</t>
  </si>
  <si>
    <t>Emma (2)</t>
  </si>
  <si>
    <t>Lindsay (4)</t>
  </si>
  <si>
    <t>Amy</t>
  </si>
  <si>
    <t>Macy</t>
  </si>
  <si>
    <t>Jonathan D.</t>
  </si>
  <si>
    <t>Majors, Jr</t>
  </si>
  <si>
    <t>Robert P</t>
  </si>
  <si>
    <t>Mangum</t>
  </si>
  <si>
    <t>James W</t>
  </si>
  <si>
    <t>Manhard</t>
  </si>
  <si>
    <t>Markham</t>
  </si>
  <si>
    <t>Felix</t>
  </si>
  <si>
    <t>Marks</t>
  </si>
  <si>
    <t>Kenneth</t>
  </si>
  <si>
    <t>Marshall</t>
  </si>
  <si>
    <t>Donald</t>
  </si>
  <si>
    <t>Martin</t>
  </si>
  <si>
    <t>Logan</t>
  </si>
  <si>
    <t>Mattson, Jr.</t>
  </si>
  <si>
    <t>Alan</t>
  </si>
  <si>
    <t>McElwaine</t>
  </si>
  <si>
    <t>McGraw</t>
  </si>
  <si>
    <t>McKinney</t>
  </si>
  <si>
    <t>Meade</t>
  </si>
  <si>
    <t>James B</t>
  </si>
  <si>
    <t>Meredith</t>
  </si>
  <si>
    <t>Jessica</t>
  </si>
  <si>
    <t>Russ</t>
  </si>
  <si>
    <t>Middour</t>
  </si>
  <si>
    <t>Brenda</t>
  </si>
  <si>
    <t>Middour, Jr</t>
  </si>
  <si>
    <t>Robert C</t>
  </si>
  <si>
    <t>Mills</t>
  </si>
  <si>
    <t>Joe</t>
  </si>
  <si>
    <t>Vickie</t>
  </si>
  <si>
    <t>Moody III</t>
  </si>
  <si>
    <t>Charles J</t>
  </si>
  <si>
    <t>Morck</t>
  </si>
  <si>
    <t>John F</t>
  </si>
  <si>
    <t>Debbie</t>
  </si>
  <si>
    <t>Morrison</t>
  </si>
  <si>
    <t>Robert R</t>
  </si>
  <si>
    <t>Muller</t>
  </si>
  <si>
    <t>Pam</t>
  </si>
  <si>
    <t>Naismith</t>
  </si>
  <si>
    <t>Joseph</t>
  </si>
  <si>
    <t>Newton</t>
  </si>
  <si>
    <t>Walter R. (Bob)</t>
  </si>
  <si>
    <t>Northcutt</t>
  </si>
  <si>
    <t>Ralph W</t>
  </si>
  <si>
    <t>Oberklein</t>
  </si>
  <si>
    <t>Dan</t>
  </si>
  <si>
    <t>Obermiller</t>
  </si>
  <si>
    <t>Kyle</t>
  </si>
  <si>
    <t>Olsen</t>
  </si>
  <si>
    <t>Marian</t>
  </si>
  <si>
    <t>Pace</t>
  </si>
  <si>
    <t>Nicholas</t>
  </si>
  <si>
    <t>Parker</t>
  </si>
  <si>
    <t>Pate (Whitlock)</t>
  </si>
  <si>
    <t>Davette</t>
  </si>
  <si>
    <t>Elle (18)</t>
  </si>
  <si>
    <t>Pate(26)</t>
  </si>
  <si>
    <t>Joey</t>
  </si>
  <si>
    <t>Payne</t>
  </si>
  <si>
    <t>Peterson, Jr</t>
  </si>
  <si>
    <t>Stephen G</t>
  </si>
  <si>
    <t>Portzer</t>
  </si>
  <si>
    <t>Jeffrey</t>
  </si>
  <si>
    <t>Portzet (Thomas)</t>
  </si>
  <si>
    <t>Janel</t>
  </si>
  <si>
    <t>Reagan, III</t>
  </si>
  <si>
    <t>James A</t>
  </si>
  <si>
    <t>Richman</t>
  </si>
  <si>
    <t>Robertson</t>
  </si>
  <si>
    <t>Galen</t>
  </si>
  <si>
    <t>Robinson</t>
  </si>
  <si>
    <t>Root</t>
  </si>
  <si>
    <t>Rosenbaum</t>
  </si>
  <si>
    <t>Eleanor</t>
  </si>
  <si>
    <t>Roth (67)</t>
  </si>
  <si>
    <t>Tom (67)</t>
  </si>
  <si>
    <t>Roule</t>
  </si>
  <si>
    <t>Barbara</t>
  </si>
  <si>
    <t>Royal</t>
  </si>
  <si>
    <t>Wes</t>
  </si>
  <si>
    <t>Elizabeth</t>
  </si>
  <si>
    <t>Rueckert</t>
  </si>
  <si>
    <t>Bill</t>
  </si>
  <si>
    <t>Sadler</t>
  </si>
  <si>
    <t>Will</t>
  </si>
  <si>
    <t>Saltsgaver (18)</t>
  </si>
  <si>
    <t>Daniel</t>
  </si>
  <si>
    <t>Saltsgaver (21)</t>
  </si>
  <si>
    <t>Seymour</t>
  </si>
  <si>
    <t>Kathy</t>
  </si>
  <si>
    <t>Shanklin</t>
  </si>
  <si>
    <t>Jule</t>
  </si>
  <si>
    <t>Shimpi</t>
  </si>
  <si>
    <t>Aidam</t>
  </si>
  <si>
    <t>Siegl</t>
  </si>
  <si>
    <t>Brendan</t>
  </si>
  <si>
    <t>Adelaide</t>
  </si>
  <si>
    <t xml:space="preserve">Chris  </t>
  </si>
  <si>
    <t>Slaughter</t>
  </si>
  <si>
    <t>Joseph B</t>
  </si>
  <si>
    <t>Tammy Krause</t>
  </si>
  <si>
    <t>Slugg</t>
  </si>
  <si>
    <t>Pete</t>
  </si>
  <si>
    <t>Smith</t>
  </si>
  <si>
    <t>Scott T</t>
  </si>
  <si>
    <t>Speight</t>
  </si>
  <si>
    <t>Staller</t>
  </si>
  <si>
    <t>Stevens</t>
  </si>
  <si>
    <t>Stirewalt</t>
  </si>
  <si>
    <t>Charles</t>
  </si>
  <si>
    <t>Stocum</t>
  </si>
  <si>
    <t>Sullivan</t>
  </si>
  <si>
    <t>Luke</t>
  </si>
  <si>
    <t>Sumerell</t>
  </si>
  <si>
    <t>Jimmy</t>
  </si>
  <si>
    <t>Szpunar</t>
  </si>
  <si>
    <t>Taylor</t>
  </si>
  <si>
    <t>Eddie</t>
  </si>
  <si>
    <t>Tilley</t>
  </si>
  <si>
    <t>Christopher H</t>
  </si>
  <si>
    <t>Mikayla</t>
  </si>
  <si>
    <t>Traylor</t>
  </si>
  <si>
    <t>Glenn O</t>
  </si>
  <si>
    <t xml:space="preserve">Janet </t>
  </si>
  <si>
    <t>Tredway</t>
  </si>
  <si>
    <t>Suzanne</t>
  </si>
  <si>
    <t>Vann</t>
  </si>
  <si>
    <t>Vargas II</t>
  </si>
  <si>
    <t>Jose</t>
  </si>
  <si>
    <t>Varney</t>
  </si>
  <si>
    <t>R. Victor</t>
  </si>
  <si>
    <t>Walkins</t>
  </si>
  <si>
    <t>Deborah</t>
  </si>
  <si>
    <t>Ward</t>
  </si>
  <si>
    <t>Cliff</t>
  </si>
  <si>
    <t>Cooper</t>
  </si>
  <si>
    <t>Weeks</t>
  </si>
  <si>
    <t>Joanthan</t>
  </si>
  <si>
    <t>West</t>
  </si>
  <si>
    <t>Sranley</t>
  </si>
  <si>
    <t>Whitten</t>
  </si>
  <si>
    <t>Jim</t>
  </si>
  <si>
    <t>Wilkins</t>
  </si>
  <si>
    <t>Percy</t>
  </si>
  <si>
    <t>Wilkus</t>
  </si>
  <si>
    <t>Brandt</t>
  </si>
  <si>
    <t>Winchell</t>
  </si>
  <si>
    <t>Woodard</t>
  </si>
  <si>
    <t>Workman</t>
  </si>
  <si>
    <t>Martha</t>
  </si>
  <si>
    <t xml:space="preserve">Wright </t>
  </si>
  <si>
    <t>Williams</t>
  </si>
  <si>
    <t>Wallace W</t>
  </si>
  <si>
    <t>Fpaul</t>
  </si>
  <si>
    <t>Paul Emmerson</t>
  </si>
  <si>
    <t>Last Name</t>
  </si>
  <si>
    <t>First</t>
  </si>
  <si>
    <t>England</t>
  </si>
  <si>
    <t>ADD April 17, 2021</t>
  </si>
  <si>
    <t>Caseber</t>
  </si>
  <si>
    <t>Koprowski</t>
  </si>
  <si>
    <t>Theresa</t>
  </si>
  <si>
    <t>Kyra</t>
  </si>
  <si>
    <t>Brian</t>
  </si>
  <si>
    <t>Rich</t>
  </si>
  <si>
    <t>Grey</t>
  </si>
  <si>
    <t>Sanders</t>
  </si>
  <si>
    <t xml:space="preserve">New applicant -need member appoval </t>
  </si>
  <si>
    <t>On Ballot: 7/17/2021</t>
  </si>
  <si>
    <t>Did not Renewed</t>
  </si>
  <si>
    <t>Rousseau</t>
  </si>
  <si>
    <t>Cameron</t>
  </si>
  <si>
    <t>Roger</t>
  </si>
  <si>
    <t>McGrady</t>
  </si>
  <si>
    <t>Mickey</t>
  </si>
  <si>
    <t>Forbes</t>
  </si>
  <si>
    <t>Jake</t>
  </si>
  <si>
    <t>Lorraine</t>
  </si>
  <si>
    <t>Pearlman</t>
  </si>
  <si>
    <t>Larry</t>
  </si>
  <si>
    <t>Reevy</t>
  </si>
  <si>
    <t>Tony</t>
  </si>
  <si>
    <t>Chris D</t>
  </si>
  <si>
    <t>Lisa</t>
  </si>
  <si>
    <t>Weaver (Reevy)</t>
  </si>
  <si>
    <t>Caoline</t>
  </si>
  <si>
    <t>Eberle</t>
  </si>
  <si>
    <t>Roberts</t>
  </si>
  <si>
    <t>Josh</t>
  </si>
  <si>
    <t>Hill</t>
  </si>
  <si>
    <t>Roth</t>
  </si>
  <si>
    <t>Glenn</t>
  </si>
  <si>
    <t>Scott (Shiho)</t>
  </si>
  <si>
    <t>Hooks</t>
  </si>
  <si>
    <t>Tomlinson</t>
  </si>
  <si>
    <t>Doug</t>
  </si>
  <si>
    <r>
      <t xml:space="preserve"> 2022 Schedule and Ridership</t>
    </r>
    <r>
      <rPr>
        <sz val="12"/>
        <color rgb="FF000000"/>
        <rFont val="Calibri"/>
        <family val="2"/>
        <charset val="1"/>
      </rPr>
      <t xml:space="preserve"> Revised</t>
    </r>
  </si>
  <si>
    <t>---</t>
  </si>
  <si>
    <t>Hop into Spring</t>
  </si>
  <si>
    <t>Index</t>
  </si>
  <si>
    <t>Date</t>
  </si>
  <si>
    <t>Operate a Loco</t>
  </si>
  <si>
    <t>11:00</t>
  </si>
  <si>
    <t>12:00</t>
  </si>
  <si>
    <t>1:00</t>
  </si>
  <si>
    <t>2:00</t>
  </si>
  <si>
    <t>Slow Down Sunday</t>
  </si>
  <si>
    <t>2:30</t>
  </si>
  <si>
    <t>4:00</t>
  </si>
  <si>
    <t>5:30</t>
  </si>
  <si>
    <t>10:30</t>
  </si>
  <si>
    <t>Weekday Train</t>
  </si>
  <si>
    <t>Brew 'n' Chew</t>
  </si>
  <si>
    <t>9:30</t>
  </si>
  <si>
    <t>Charter</t>
  </si>
  <si>
    <t xml:space="preserve">Operate a Loco </t>
  </si>
  <si>
    <t>0930</t>
  </si>
  <si>
    <t>9:56</t>
  </si>
  <si>
    <t>10:09</t>
  </si>
  <si>
    <t>10:19</t>
  </si>
  <si>
    <t>10:44</t>
  </si>
  <si>
    <t>10:53</t>
  </si>
  <si>
    <t>11:05</t>
  </si>
  <si>
    <t>N/A</t>
  </si>
  <si>
    <t>Coludy    Winds SE 5</t>
  </si>
  <si>
    <t>John Tredwat</t>
  </si>
  <si>
    <t>Charter Connections Academy Middle School.</t>
  </si>
  <si>
    <t>This train was run with cars 308, 100 and 101 only.  Cars 200 and 201 were out of service</t>
  </si>
  <si>
    <t>1100</t>
  </si>
  <si>
    <t>1230</t>
  </si>
  <si>
    <t>1400</t>
  </si>
  <si>
    <t>1530</t>
  </si>
  <si>
    <t>Jim Meade</t>
  </si>
  <si>
    <t>11:01</t>
  </si>
  <si>
    <t>Partly Cloudy Winds 3</t>
  </si>
  <si>
    <t>11:12</t>
  </si>
  <si>
    <t>Matt Lindenmuth</t>
  </si>
  <si>
    <t>11:51</t>
  </si>
  <si>
    <t>11:43</t>
  </si>
  <si>
    <t>11:34</t>
  </si>
  <si>
    <t>1120</t>
  </si>
  <si>
    <t>Cloudy  Winds 5</t>
  </si>
  <si>
    <t>12:33</t>
  </si>
  <si>
    <t>12:43</t>
  </si>
  <si>
    <t>12:53</t>
  </si>
  <si>
    <t>1:13</t>
  </si>
  <si>
    <t>1:20</t>
  </si>
  <si>
    <t>2:02</t>
  </si>
  <si>
    <t>2:11</t>
  </si>
  <si>
    <t>2:19</t>
  </si>
  <si>
    <t>2:37</t>
  </si>
  <si>
    <t>2:46</t>
  </si>
  <si>
    <t>2:54</t>
  </si>
  <si>
    <t>1:29</t>
  </si>
  <si>
    <t>3:31</t>
  </si>
  <si>
    <t>Cloudy Winds 4</t>
  </si>
  <si>
    <t>Cloudy Winds 3</t>
  </si>
  <si>
    <t>3:42</t>
  </si>
  <si>
    <t>4:18</t>
  </si>
  <si>
    <t>3:21</t>
  </si>
  <si>
    <t>4:08</t>
  </si>
  <si>
    <t>4:8</t>
  </si>
  <si>
    <t>11:04</t>
  </si>
  <si>
    <t>52 Ded      Gusts 11</t>
  </si>
  <si>
    <t>11:14</t>
  </si>
  <si>
    <t>11:22</t>
  </si>
  <si>
    <t>11:37</t>
  </si>
  <si>
    <t>11:44</t>
  </si>
  <si>
    <t>11:53</t>
  </si>
  <si>
    <t>12:30</t>
  </si>
  <si>
    <t>12:39</t>
  </si>
  <si>
    <t>12:47</t>
  </si>
  <si>
    <t>1:04</t>
  </si>
  <si>
    <t>1:11</t>
  </si>
  <si>
    <t>57 Ded      Gusts 10</t>
  </si>
  <si>
    <t>54 Ded      Gusts 10</t>
  </si>
  <si>
    <t>Sunny  Winds 8</t>
  </si>
  <si>
    <t>Sunny  Winds 7</t>
  </si>
  <si>
    <t>2:01</t>
  </si>
  <si>
    <t>2:10</t>
  </si>
  <si>
    <t>2:18</t>
  </si>
  <si>
    <t>2:32</t>
  </si>
  <si>
    <t>2:41</t>
  </si>
  <si>
    <t>2:50</t>
  </si>
  <si>
    <t>Sunny Winds 4</t>
  </si>
  <si>
    <t>63 Deg        Gusts 6</t>
  </si>
  <si>
    <t>3:40</t>
  </si>
  <si>
    <t>3:51</t>
  </si>
  <si>
    <t>4:16</t>
  </si>
  <si>
    <t>4:36</t>
  </si>
  <si>
    <t>4:47</t>
  </si>
  <si>
    <t>Roger Koss Jim Meade</t>
  </si>
  <si>
    <t>1300</t>
  </si>
  <si>
    <t>1430</t>
  </si>
  <si>
    <t>1600</t>
  </si>
  <si>
    <t>1730</t>
  </si>
  <si>
    <t>1030</t>
  </si>
  <si>
    <t>Sunny  Winds 4</t>
  </si>
  <si>
    <t>1:02</t>
  </si>
  <si>
    <t>Mike McClean</t>
  </si>
  <si>
    <t>10:50</t>
  </si>
  <si>
    <t>11:13</t>
  </si>
  <si>
    <t>11:33</t>
  </si>
  <si>
    <t>1:21</t>
  </si>
  <si>
    <t>Cloudy</t>
  </si>
  <si>
    <t>1:40</t>
  </si>
  <si>
    <t>1:47</t>
  </si>
  <si>
    <t>1:57</t>
  </si>
  <si>
    <t>2:34</t>
  </si>
  <si>
    <t>2:43</t>
  </si>
  <si>
    <t>2:52</t>
  </si>
  <si>
    <t>3:11</t>
  </si>
  <si>
    <t>3:19</t>
  </si>
  <si>
    <t>3:30</t>
  </si>
  <si>
    <t>4:04</t>
  </si>
  <si>
    <t>4:14</t>
  </si>
  <si>
    <t>Sunny  Winds 6</t>
  </si>
  <si>
    <t>4:22</t>
  </si>
  <si>
    <t>4:41</t>
  </si>
  <si>
    <t xml:space="preserve"> 4:48</t>
  </si>
  <si>
    <t>4:48</t>
  </si>
  <si>
    <t>4:58</t>
  </si>
  <si>
    <t>5:37</t>
  </si>
  <si>
    <t>5:48</t>
  </si>
  <si>
    <t>5:58</t>
  </si>
  <si>
    <t>6:17</t>
  </si>
  <si>
    <t>6:25</t>
  </si>
  <si>
    <t>635</t>
  </si>
  <si>
    <t>1610</t>
  </si>
  <si>
    <t>1700</t>
  </si>
  <si>
    <t>-----------</t>
  </si>
  <si>
    <t>Only car 201 was used for this memorial ride for the NC Historical society to honor Bill Mc Donald.</t>
  </si>
  <si>
    <t>Tim Carroll</t>
  </si>
  <si>
    <t>Mark Durst</t>
  </si>
  <si>
    <t>Charter NC Historical Society</t>
  </si>
  <si>
    <t>1101</t>
  </si>
  <si>
    <t>1200</t>
  </si>
  <si>
    <t>1201</t>
  </si>
  <si>
    <t>1401</t>
  </si>
  <si>
    <t>1301</t>
  </si>
  <si>
    <t>Kyl e Obermiller</t>
  </si>
  <si>
    <t>1:16</t>
  </si>
  <si>
    <t>Partly Cloudy 3 mph</t>
  </si>
  <si>
    <t>Sunny  3 Mph</t>
  </si>
  <si>
    <t>1:25</t>
  </si>
  <si>
    <t>1:48</t>
  </si>
  <si>
    <t>1:56</t>
  </si>
  <si>
    <t>2:07</t>
  </si>
  <si>
    <t>2:33</t>
  </si>
  <si>
    <t>Slow Down Sunday    CANCELED</t>
  </si>
  <si>
    <t>Weekday Train           CANCELED</t>
  </si>
  <si>
    <t>2:53</t>
  </si>
  <si>
    <t>Car 101 is out of service.</t>
  </si>
  <si>
    <t>4:03</t>
  </si>
  <si>
    <t>Mostly  Cloudt  4 mph</t>
  </si>
  <si>
    <t>4:24</t>
  </si>
  <si>
    <t>4:42</t>
  </si>
  <si>
    <t>10:45</t>
  </si>
  <si>
    <t>10:56</t>
  </si>
  <si>
    <t>11:27</t>
  </si>
  <si>
    <t>11:47</t>
  </si>
  <si>
    <t>T. Snyder</t>
  </si>
  <si>
    <t>Partly Sunny</t>
  </si>
  <si>
    <t>10:34</t>
  </si>
  <si>
    <t>10:54</t>
  </si>
  <si>
    <t>11:25</t>
  </si>
  <si>
    <t>11:15</t>
  </si>
  <si>
    <t>Jim Meaqde</t>
  </si>
  <si>
    <t>P. Gormans</t>
  </si>
  <si>
    <t>11:40</t>
  </si>
  <si>
    <t>12:01</t>
  </si>
  <si>
    <t>11:50</t>
  </si>
  <si>
    <t>Out of Service</t>
  </si>
  <si>
    <t>12:31</t>
  </si>
  <si>
    <t>12:45</t>
  </si>
  <si>
    <t>12:35</t>
  </si>
  <si>
    <t>1:15</t>
  </si>
  <si>
    <t>1:24</t>
  </si>
  <si>
    <t>Dave Brook</t>
  </si>
  <si>
    <t>3:00</t>
  </si>
  <si>
    <t>2:42</t>
  </si>
  <si>
    <t>2:20</t>
  </si>
  <si>
    <t>z</t>
  </si>
  <si>
    <t>Mostly Sunny</t>
  </si>
  <si>
    <t>Car 101 out of service</t>
  </si>
  <si>
    <t>Bob Majors</t>
  </si>
  <si>
    <t>3:15</t>
  </si>
  <si>
    <t>4:30</t>
  </si>
  <si>
    <t>6:00</t>
  </si>
  <si>
    <t>Track or Treat Halloween</t>
  </si>
  <si>
    <t>2:15</t>
  </si>
  <si>
    <t>Santa Reindeer Roundup Express</t>
  </si>
  <si>
    <t>Dennis Blazer</t>
  </si>
  <si>
    <t xml:space="preserve">Cloudy </t>
  </si>
  <si>
    <t>Mostly Cloudy</t>
  </si>
  <si>
    <t>J. Meade</t>
  </si>
  <si>
    <t xml:space="preserve">Nathan DeWitt </t>
  </si>
  <si>
    <t>Car 101 is out of service</t>
  </si>
  <si>
    <r>
      <t xml:space="preserve">                  2022 Schedule</t>
    </r>
    <r>
      <rPr>
        <sz val="14"/>
        <color rgb="FF000000"/>
        <rFont val="Calibri"/>
        <family val="2"/>
      </rPr>
      <t xml:space="preserve"> Revised   7/25</t>
    </r>
  </si>
  <si>
    <t>Dick Horn</t>
  </si>
  <si>
    <t>Kyle Obermiller</t>
  </si>
  <si>
    <t>Art Kotz</t>
  </si>
  <si>
    <t>John Mork</t>
  </si>
  <si>
    <t>Car 101 Out of Service</t>
  </si>
  <si>
    <t xml:space="preserve"> Out of Service</t>
  </si>
  <si>
    <t>Not in Service</t>
  </si>
  <si>
    <t>Nathan DeWitt</t>
  </si>
  <si>
    <t>Car 101 not in service.</t>
  </si>
  <si>
    <t>Kevin Edwards</t>
  </si>
  <si>
    <t>Paul Giordano</t>
  </si>
  <si>
    <r>
      <t>Private Charter</t>
    </r>
    <r>
      <rPr>
        <sz val="10"/>
        <color rgb="FF000000"/>
        <rFont val="Calibri"/>
        <family val="2"/>
      </rPr>
      <t xml:space="preserve"> </t>
    </r>
    <r>
      <rPr>
        <b/>
        <sz val="10"/>
        <color rgb="FF000000"/>
        <rFont val="Calibri"/>
        <family val="2"/>
      </rPr>
      <t>No information is available</t>
    </r>
  </si>
  <si>
    <t xml:space="preserve"> 2022 Schedule and Ridership Revised   9/21</t>
  </si>
  <si>
    <r>
      <t>Weekday Train</t>
    </r>
    <r>
      <rPr>
        <b/>
        <sz val="11"/>
        <color rgb="FF000000"/>
        <rFont val="Calibri"/>
        <family val="2"/>
      </rPr>
      <t xml:space="preserve"> </t>
    </r>
    <r>
      <rPr>
        <b/>
        <sz val="10"/>
        <color rgb="FF000000"/>
        <rFont val="Calibri"/>
        <family val="2"/>
      </rPr>
      <t>Cancelled due to hurricane</t>
    </r>
  </si>
  <si>
    <r>
      <t>Weekday Train</t>
    </r>
    <r>
      <rPr>
        <b/>
        <sz val="11"/>
        <color rgb="FF000000"/>
        <rFont val="Calibri"/>
        <family val="2"/>
      </rPr>
      <t/>
    </r>
  </si>
  <si>
    <t>1515</t>
  </si>
  <si>
    <t>1630</t>
  </si>
  <si>
    <t>1800</t>
  </si>
  <si>
    <t>1915</t>
  </si>
  <si>
    <t>1215</t>
  </si>
  <si>
    <t>1686NB 671SB</t>
  </si>
  <si>
    <t>ENGINE:</t>
  </si>
  <si>
    <t>NB J. Mills SB G.Ezzel</t>
  </si>
  <si>
    <t>Ed Clarke</t>
  </si>
  <si>
    <t>Sunny</t>
  </si>
  <si>
    <t>Kyle Oberliller</t>
  </si>
  <si>
    <t>sunny</t>
  </si>
  <si>
    <t>Actor's Train</t>
  </si>
  <si>
    <t>clear</t>
  </si>
  <si>
    <t>NB R. Alper SB J. Mills</t>
  </si>
  <si>
    <t>Wells Fargo  Advisors Charter  Train</t>
  </si>
  <si>
    <t>Durham  Police Dept Youth Group</t>
  </si>
  <si>
    <t>Cary  Police Dept Youth Group</t>
  </si>
  <si>
    <t>Pittsboro  Police Dept Youth Group</t>
  </si>
  <si>
    <t>Train sponsored by Wells Fargo Advisors.  All tickets paid by their sponsorship</t>
  </si>
  <si>
    <t>Wayne Jones</t>
  </si>
  <si>
    <t>NB Ray Albers SB G.Ezzel</t>
  </si>
  <si>
    <t>NB R. Albers SB J. Mills</t>
  </si>
  <si>
    <t>NB R. Albers SB G.Ezzel</t>
  </si>
  <si>
    <t>NB R. Albers SB G. Lackey</t>
  </si>
  <si>
    <t>Tommy Arthur</t>
  </si>
  <si>
    <t>Mary J Barham</t>
  </si>
  <si>
    <t>Sue Barth</t>
  </si>
  <si>
    <t>Paul Barth (71)</t>
  </si>
  <si>
    <t>Paul J Baschon</t>
  </si>
  <si>
    <t>Sharon Baschon</t>
  </si>
  <si>
    <t>Sara Baschon</t>
  </si>
  <si>
    <t>Judy Bass*</t>
  </si>
  <si>
    <t>Scott Becker</t>
  </si>
  <si>
    <t>John Betz</t>
  </si>
  <si>
    <t>Dennis Blazier</t>
  </si>
  <si>
    <t>Richard Bock</t>
  </si>
  <si>
    <t>Alex Bogaski</t>
  </si>
  <si>
    <t>John Bohon</t>
  </si>
  <si>
    <t>David Brook</t>
  </si>
  <si>
    <t>Chris Brownfield</t>
  </si>
  <si>
    <t>Anderson (8) Brownfield</t>
  </si>
  <si>
    <t>Carl David Campbell</t>
  </si>
  <si>
    <t>Catina Campbell</t>
  </si>
  <si>
    <t>Sal Camporeale</t>
  </si>
  <si>
    <t>George Care</t>
  </si>
  <si>
    <t xml:space="preserve">Gina Casselberry </t>
  </si>
  <si>
    <t>David Chasco</t>
  </si>
  <si>
    <t>Carmen Chasco</t>
  </si>
  <si>
    <t>Ed Clark</t>
  </si>
  <si>
    <t>James E Cobb</t>
  </si>
  <si>
    <t>Robert Conner</t>
  </si>
  <si>
    <t>Mark Connors</t>
  </si>
  <si>
    <t>Nicholas  Connors</t>
  </si>
  <si>
    <t>Veronica Connors</t>
  </si>
  <si>
    <t>Andrea Connors</t>
  </si>
  <si>
    <t>James R Cook</t>
  </si>
  <si>
    <t>Bob Crowley</t>
  </si>
  <si>
    <t>Steve DeGaetano</t>
  </si>
  <si>
    <t>Darrell F Dennis</t>
  </si>
  <si>
    <t>Erlene DeWitt</t>
  </si>
  <si>
    <t>David G Dick</t>
  </si>
  <si>
    <t xml:space="preserve">Nancy Dick - Baenan </t>
  </si>
  <si>
    <t>Mathew Donoghue</t>
  </si>
  <si>
    <t>Mark Duerst</t>
  </si>
  <si>
    <t>Leslie Cohen Duerst</t>
  </si>
  <si>
    <t>Teresa Edwards</t>
  </si>
  <si>
    <t>Paul Emmerson (63)</t>
  </si>
  <si>
    <t>Nick Engineerland</t>
  </si>
  <si>
    <t>Gene  Eschmann</t>
  </si>
  <si>
    <t>Randy Evers</t>
  </si>
  <si>
    <t>Carol Evers</t>
  </si>
  <si>
    <t>Eugene W Ezzell, Jr</t>
  </si>
  <si>
    <t>Craig Fairbrother</t>
  </si>
  <si>
    <t>Cheryl Fairbrother - Gallan</t>
  </si>
  <si>
    <t>John Y Finger</t>
  </si>
  <si>
    <t>Scott Gagnon</t>
  </si>
  <si>
    <t>Karen Giordano</t>
  </si>
  <si>
    <t>Jack O. Gladfelter</t>
  </si>
  <si>
    <t>Donna Gladfelter</t>
  </si>
  <si>
    <t>Dave Graham</t>
  </si>
  <si>
    <t>Michael Grajek</t>
  </si>
  <si>
    <t>Cindy Grau</t>
  </si>
  <si>
    <t>Robert (Rob) Grau</t>
  </si>
  <si>
    <t>Gene Harshbarger</t>
  </si>
  <si>
    <t>Robert Hoffman</t>
  </si>
  <si>
    <t>Darlene Hoffman</t>
  </si>
  <si>
    <t>John (Jay) Horn</t>
  </si>
  <si>
    <t>M  Richard Horn</t>
  </si>
  <si>
    <t>Kate Horn</t>
  </si>
  <si>
    <t>Anita Hussey</t>
  </si>
  <si>
    <t>Diana Hutchinson</t>
  </si>
  <si>
    <t>Tom Hutchinson</t>
  </si>
  <si>
    <t>Gary Hyman</t>
  </si>
  <si>
    <t>James Jatko</t>
  </si>
  <si>
    <t>Evan Jennings</t>
  </si>
  <si>
    <t>Lester Jessup</t>
  </si>
  <si>
    <t>Cornelia Jessup</t>
  </si>
  <si>
    <t>Reid C Johnson</t>
  </si>
  <si>
    <t>Jack Johnson</t>
  </si>
  <si>
    <t>David Johnson - Mitchell</t>
  </si>
  <si>
    <t>Greg Johnston</t>
  </si>
  <si>
    <t>Joseph (17) Johnston</t>
  </si>
  <si>
    <t>Joshua (14) Johnston</t>
  </si>
  <si>
    <t>Marnai Johnston</t>
  </si>
  <si>
    <t>Vivian Joyner</t>
  </si>
  <si>
    <t>Robert Kaplan</t>
  </si>
  <si>
    <t>Mike Kearse</t>
  </si>
  <si>
    <t>William Kincheloe</t>
  </si>
  <si>
    <t>Linda Koss</t>
  </si>
  <si>
    <t>Roger A Koss</t>
  </si>
  <si>
    <t>Thomas Kreuzinger</t>
  </si>
  <si>
    <t>Calvin Kuttner 16</t>
  </si>
  <si>
    <t>M Gray Lackey</t>
  </si>
  <si>
    <t>Mack E Lackey</t>
  </si>
  <si>
    <t>Richard T Lasater</t>
  </si>
  <si>
    <t>David D. Lathrop</t>
  </si>
  <si>
    <t>Leon T Lucas</t>
  </si>
  <si>
    <t>Emma (2) MacLean</t>
  </si>
  <si>
    <t>Lindsay (4) MacLean</t>
  </si>
  <si>
    <t>Amy MacLean</t>
  </si>
  <si>
    <t>Jonathan D. Macy</t>
  </si>
  <si>
    <t>Robert P Majors, Jr</t>
  </si>
  <si>
    <t>James W Mangum</t>
  </si>
  <si>
    <t>John Manhard</t>
  </si>
  <si>
    <t>Felix Markham</t>
  </si>
  <si>
    <t>Kenneth Marks</t>
  </si>
  <si>
    <t>Logan Martin</t>
  </si>
  <si>
    <t>Alan Mattson, Jr.</t>
  </si>
  <si>
    <t>Scott McElwaine</t>
  </si>
  <si>
    <t>Thomas McGraw</t>
  </si>
  <si>
    <t>Michael McKinney</t>
  </si>
  <si>
    <t>James B Meade</t>
  </si>
  <si>
    <t>Jessica Meredith</t>
  </si>
  <si>
    <t>Russ Meredith</t>
  </si>
  <si>
    <t>Brenda Middour</t>
  </si>
  <si>
    <t>Robert C Middour, Jr</t>
  </si>
  <si>
    <t>Vickie Mills</t>
  </si>
  <si>
    <t>Charles J Moody III</t>
  </si>
  <si>
    <t>Debbie Morck</t>
  </si>
  <si>
    <t>Robert R Morrison</t>
  </si>
  <si>
    <t>Pam Muller</t>
  </si>
  <si>
    <t>Joseph Naismith</t>
  </si>
  <si>
    <t>Walter R. (Bob) Newton</t>
  </si>
  <si>
    <t>Ralph W Northcutt</t>
  </si>
  <si>
    <t>Dan Oberklein</t>
  </si>
  <si>
    <t>Dennis Olsen</t>
  </si>
  <si>
    <t>Marian Olsen</t>
  </si>
  <si>
    <t>Nicholas Pace</t>
  </si>
  <si>
    <t>Carol Parker</t>
  </si>
  <si>
    <t>Davette Pate (Whitlock)</t>
  </si>
  <si>
    <t>Elle (18) Pate (Whitlock)</t>
  </si>
  <si>
    <t>Joey Pate(26)</t>
  </si>
  <si>
    <t>Scott Payne</t>
  </si>
  <si>
    <t>Stephen G Peterson, Jr</t>
  </si>
  <si>
    <t>Jeffrey Portzer</t>
  </si>
  <si>
    <t>Janel Portzet (Thomas)</t>
  </si>
  <si>
    <t>James A Reagan, III</t>
  </si>
  <si>
    <t>Ted Richman</t>
  </si>
  <si>
    <t>Galen Robertson</t>
  </si>
  <si>
    <t>David Robinson</t>
  </si>
  <si>
    <t>Carol Root</t>
  </si>
  <si>
    <t>Eleanor Rosenbaum</t>
  </si>
  <si>
    <t>Tom (67) Roth (67)</t>
  </si>
  <si>
    <t>Robert Roule</t>
  </si>
  <si>
    <t>Barbara Roule</t>
  </si>
  <si>
    <t>Wes Royal</t>
  </si>
  <si>
    <t>Elizabeth Royal</t>
  </si>
  <si>
    <t>Bill Rueckert</t>
  </si>
  <si>
    <t>Will Sadler</t>
  </si>
  <si>
    <t>Daniel Saltsgaver (18)</t>
  </si>
  <si>
    <t>Nick Saltsgaver (21)</t>
  </si>
  <si>
    <t>Daniel Seymour</t>
  </si>
  <si>
    <t>Kathy Seymour</t>
  </si>
  <si>
    <t>Jule Shanklin</t>
  </si>
  <si>
    <t>Aidam Shimpi</t>
  </si>
  <si>
    <t>Brendan Siegl</t>
  </si>
  <si>
    <t>Adelaide Siegl</t>
  </si>
  <si>
    <t>Chris   Siegl</t>
  </si>
  <si>
    <t>Joseph B Slaughter</t>
  </si>
  <si>
    <t>Tammy Krause Slaughter</t>
  </si>
  <si>
    <t>Pete Slugg</t>
  </si>
  <si>
    <t>Scott T Smith</t>
  </si>
  <si>
    <t>David Speight</t>
  </si>
  <si>
    <t>Judy Speight</t>
  </si>
  <si>
    <t>Paul Staller</t>
  </si>
  <si>
    <t>Joseph B Stevens</t>
  </si>
  <si>
    <t>Thomas Stocum</t>
  </si>
  <si>
    <t>Luke Sullivan</t>
  </si>
  <si>
    <t>Jimmy Sumerell</t>
  </si>
  <si>
    <t>Mike Szpunar</t>
  </si>
  <si>
    <t>Eddie Taylor</t>
  </si>
  <si>
    <t>Scott Tilley</t>
  </si>
  <si>
    <t>Christopher H Tilley</t>
  </si>
  <si>
    <t>Mikayla Tilley</t>
  </si>
  <si>
    <t>Glenn O Traylor</t>
  </si>
  <si>
    <t>Janet  Traylor</t>
  </si>
  <si>
    <t>Suzanne Tredway</t>
  </si>
  <si>
    <t>John Vann</t>
  </si>
  <si>
    <t>Jose Vargas II</t>
  </si>
  <si>
    <t>R. Victor Varney</t>
  </si>
  <si>
    <t>Deborah Walkins</t>
  </si>
  <si>
    <t>Gary Walkins</t>
  </si>
  <si>
    <t>Cliff Ward</t>
  </si>
  <si>
    <t>Cooper Ward</t>
  </si>
  <si>
    <t>Joanthan Weeks</t>
  </si>
  <si>
    <t>Sranley West</t>
  </si>
  <si>
    <t>Jim Whitten</t>
  </si>
  <si>
    <t>Linda Wilkins</t>
  </si>
  <si>
    <t>Percy Wilkins</t>
  </si>
  <si>
    <t>James Woodard</t>
  </si>
  <si>
    <t>Jimmy Workman</t>
  </si>
  <si>
    <t>Martha Workman</t>
  </si>
  <si>
    <t xml:space="preserve">John Wright </t>
  </si>
  <si>
    <t>Brenda Williams</t>
  </si>
  <si>
    <t>Wallace W Williams</t>
  </si>
  <si>
    <r>
      <rPr>
        <sz val="16"/>
        <color theme="1"/>
        <rFont val="Calibri"/>
        <family val="2"/>
      </rPr>
      <t>↓</t>
    </r>
    <r>
      <rPr>
        <b/>
        <sz val="8"/>
        <color theme="1"/>
        <rFont val="Calibri"/>
        <family val="2"/>
        <scheme val="minor"/>
      </rPr>
      <t>Check Names</t>
    </r>
    <r>
      <rPr>
        <sz val="16"/>
        <color theme="1"/>
        <rFont val="Calibri"/>
        <family val="2"/>
      </rPr>
      <t>↓</t>
    </r>
  </si>
  <si>
    <t>Train uncoupled at 201 101 interface on first attempt to depart.</t>
  </si>
  <si>
    <t>1415</t>
  </si>
  <si>
    <t>1545</t>
  </si>
  <si>
    <t>Tom Snyder</t>
  </si>
  <si>
    <t>0932</t>
  </si>
  <si>
    <t>1103</t>
  </si>
  <si>
    <t>1113</t>
  </si>
  <si>
    <t>1119</t>
  </si>
  <si>
    <t>1137</t>
  </si>
  <si>
    <t>1144</t>
  </si>
  <si>
    <t>1156</t>
  </si>
  <si>
    <t>0943</t>
  </si>
  <si>
    <t>0950</t>
  </si>
  <si>
    <t>1010</t>
  </si>
  <si>
    <t>1019</t>
  </si>
  <si>
    <t>1027</t>
  </si>
  <si>
    <t>0942</t>
  </si>
  <si>
    <t>0949</t>
  </si>
  <si>
    <t>1007</t>
  </si>
  <si>
    <t>1013</t>
  </si>
  <si>
    <t>1022</t>
  </si>
  <si>
    <t>1121</t>
  </si>
  <si>
    <t>1142</t>
  </si>
  <si>
    <t>1150</t>
  </si>
  <si>
    <t>1112</t>
  </si>
  <si>
    <t>1232</t>
  </si>
  <si>
    <t>1243</t>
  </si>
  <si>
    <t>1252</t>
  </si>
  <si>
    <t>1311</t>
  </si>
  <si>
    <t>1318</t>
  </si>
  <si>
    <t>1331</t>
  </si>
  <si>
    <t>1425</t>
  </si>
  <si>
    <t>1435</t>
  </si>
  <si>
    <t>1454</t>
  </si>
  <si>
    <t>1503</t>
  </si>
  <si>
    <t>1513</t>
  </si>
  <si>
    <t>1416</t>
  </si>
  <si>
    <t>1549</t>
  </si>
  <si>
    <t>1608</t>
  </si>
  <si>
    <t>1624</t>
  </si>
  <si>
    <t>1641</t>
  </si>
  <si>
    <t>Gene Ezzell/Tilley</t>
  </si>
  <si>
    <t>Michael Maclean</t>
  </si>
  <si>
    <t>0946</t>
  </si>
  <si>
    <t>0952</t>
  </si>
  <si>
    <t>1011</t>
  </si>
  <si>
    <t>1018</t>
  </si>
  <si>
    <t>1028</t>
  </si>
  <si>
    <t>1146</t>
  </si>
  <si>
    <t>1231</t>
  </si>
  <si>
    <t>1251</t>
  </si>
  <si>
    <t>1310</t>
  </si>
  <si>
    <t>1317</t>
  </si>
  <si>
    <t>1329</t>
  </si>
  <si>
    <t>1428</t>
  </si>
  <si>
    <t>1436</t>
  </si>
  <si>
    <t>1455</t>
  </si>
  <si>
    <t>1504</t>
  </si>
  <si>
    <t>1514</t>
  </si>
  <si>
    <t>1546</t>
  </si>
  <si>
    <t>1557</t>
  </si>
  <si>
    <t>1607</t>
  </si>
  <si>
    <t>1625</t>
  </si>
  <si>
    <t>1634</t>
  </si>
  <si>
    <t>1644</t>
  </si>
  <si>
    <t>nb671 sb1686</t>
  </si>
  <si>
    <t>0931</t>
  </si>
  <si>
    <t>1016</t>
  </si>
  <si>
    <t>1029</t>
  </si>
  <si>
    <t>1102</t>
  </si>
  <si>
    <t>1141</t>
  </si>
  <si>
    <t>1145</t>
  </si>
  <si>
    <t>1153</t>
  </si>
  <si>
    <t>1203</t>
  </si>
  <si>
    <t>1240</t>
  </si>
  <si>
    <t>1249</t>
  </si>
  <si>
    <t>1308</t>
  </si>
  <si>
    <t>1315</t>
  </si>
  <si>
    <t>1325</t>
  </si>
  <si>
    <t>1414</t>
  </si>
  <si>
    <t>1432</t>
  </si>
  <si>
    <t>1429</t>
  </si>
  <si>
    <t>1449</t>
  </si>
  <si>
    <t>1456</t>
  </si>
  <si>
    <t>1512</t>
  </si>
  <si>
    <t>1547</t>
  </si>
  <si>
    <t>1537</t>
  </si>
  <si>
    <t>1653</t>
  </si>
  <si>
    <t>Engine 671 brole down on train 1100. The train was towed back to Bonsal with engine 1686. Engien 671 was replaced with engine 399 for trians 1230 and 1545.</t>
  </si>
  <si>
    <t>0953</t>
  </si>
  <si>
    <t>1006</t>
  </si>
  <si>
    <t>11298</t>
  </si>
  <si>
    <t>1014</t>
  </si>
  <si>
    <t>1024</t>
  </si>
  <si>
    <t>1136</t>
  </si>
  <si>
    <t>1143</t>
  </si>
  <si>
    <t>1151</t>
  </si>
  <si>
    <t>1235</t>
  </si>
  <si>
    <t>1248</t>
  </si>
  <si>
    <t>1334</t>
  </si>
  <si>
    <t>1258</t>
  </si>
  <si>
    <t>1324</t>
  </si>
  <si>
    <t>1316</t>
  </si>
  <si>
    <t>1418</t>
  </si>
  <si>
    <t>1502</t>
  </si>
  <si>
    <t>1511</t>
  </si>
  <si>
    <t>1548</t>
  </si>
  <si>
    <t>1606</t>
  </si>
  <si>
    <t>1626</t>
  </si>
  <si>
    <t>1645</t>
  </si>
  <si>
    <t xml:space="preserve">Charter </t>
  </si>
  <si>
    <t>1032</t>
  </si>
  <si>
    <t>1040</t>
  </si>
  <si>
    <t>1052</t>
  </si>
  <si>
    <t>1115</t>
  </si>
  <si>
    <t>1125</t>
  </si>
  <si>
    <t>1140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</si>
</sst>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/dd/yy;@"/>
    <numFmt numFmtId="165" formatCode="m/d;@"/>
    <numFmt numFmtId="166" formatCode="dddd&quot;, &quot;mmmm\ dd&quot;, &quot;yyyy"/>
    <numFmt numFmtId="167" formatCode="hh:mm\ AM/PM"/>
    <numFmt numFmtId="168" formatCode="hh:mm:ss\ AM/PM"/>
  </numFmts>
  <fonts count="56" x14ac:knownFonts="1">
    <font>
      <sz val="11"/>
      <color rgb="FF000000"/>
      <name val="Calibri"/>
      <family val="2"/>
      <charset val="1"/>
    </font>
    <font>
      <sz val="26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trike/>
      <sz val="11"/>
      <color rgb="FF000000"/>
      <name val="Calibri"/>
      <family val="2"/>
      <charset val="1"/>
    </font>
    <font>
      <strike/>
      <sz val="12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2"/>
      <color rgb="FF000000"/>
      <name val="Cambria"/>
      <family val="1"/>
      <charset val="1"/>
    </font>
    <font>
      <b/>
      <sz val="12"/>
      <color rgb="FF000000"/>
      <name val="Cambria"/>
      <family val="1"/>
      <charset val="1"/>
    </font>
    <font>
      <b/>
      <i/>
      <sz val="20"/>
      <color rgb="FF000000"/>
      <name val="Times New Roman"/>
      <family val="1"/>
      <charset val="1"/>
    </font>
    <font>
      <b/>
      <sz val="14"/>
      <color rgb="FF000000"/>
      <name val="Times New Roman"/>
      <family val="1"/>
      <charset val="1"/>
    </font>
    <font>
      <b/>
      <sz val="18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8"/>
      <color rgb="FF000000"/>
      <name val="Times New Roman"/>
      <family val="1"/>
      <charset val="1"/>
    </font>
    <font>
      <sz val="16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sz val="20"/>
      <color rgb="FF000000"/>
      <name val="Wingdings 2"/>
      <family val="1"/>
      <charset val="2"/>
    </font>
    <font>
      <i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20"/>
      <color rgb="FF000000"/>
      <name val="Calibri"/>
      <family val="2"/>
      <charset val="1"/>
    </font>
    <font>
      <b/>
      <sz val="20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5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1"/>
    </font>
    <font>
      <sz val="10"/>
      <color rgb="FF000000"/>
      <name val="Arial"/>
      <family val="2"/>
      <charset val="1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9"/>
      <color rgb="FF000000"/>
      <name val="Calibri"/>
      <family val="2"/>
      <charset val="1"/>
    </font>
    <font>
      <sz val="9"/>
      <color rgb="FF000000"/>
      <name val="Calibri"/>
      <family val="2"/>
    </font>
    <font>
      <sz val="24"/>
      <color rgb="FF000000"/>
      <name val="Calibri"/>
      <family val="2"/>
      <charset val="1"/>
    </font>
    <font>
      <sz val="11"/>
      <color rgb="FF000000"/>
      <name val="Calibri"/>
      <family val="2"/>
    </font>
    <font>
      <sz val="12"/>
      <color rgb="FF000000"/>
      <name val="Segoe UI"/>
      <family val="2"/>
    </font>
    <font>
      <strike/>
      <sz val="11"/>
      <color rgb="FF000000"/>
      <name val="Calibri"/>
      <family val="2"/>
    </font>
    <font>
      <strike/>
      <sz val="9"/>
      <color rgb="FF000000"/>
      <name val="Calibri"/>
      <family val="2"/>
    </font>
    <font>
      <sz val="14"/>
      <color rgb="FF000000"/>
      <name val="Calibri"/>
      <family val="2"/>
    </font>
    <font>
      <b/>
      <sz val="20"/>
      <color rgb="FF000000"/>
      <name val="Times New Roman"/>
      <family val="1"/>
      <charset val="1"/>
    </font>
    <font>
      <b/>
      <sz val="14"/>
      <color rgb="FF000000"/>
      <name val="Calibri"/>
      <family val="2"/>
    </font>
    <font>
      <b/>
      <sz val="16"/>
      <color rgb="FF000000"/>
      <name val="Times New Roman"/>
      <family val="1"/>
      <charset val="1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8"/>
      <color rgb="FF000000"/>
      <name val="Calibri"/>
      <family val="2"/>
    </font>
    <font>
      <sz val="11"/>
      <color rgb="FF000000"/>
      <name val="tt-icon-font"/>
      <family val="3"/>
    </font>
    <font>
      <sz val="8"/>
      <color theme="1"/>
      <name val="Calibri"/>
      <family val="2"/>
      <scheme val="minor"/>
    </font>
    <font>
      <sz val="16"/>
      <color theme="1"/>
      <name val="Calibri"/>
      <family val="2"/>
    </font>
    <font>
      <b/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EEEEEE"/>
      </patternFill>
    </fill>
    <fill>
      <patternFill patternType="solid">
        <fgColor rgb="FFEEEEEE"/>
        <bgColor rgb="FFFFFFCC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6795556505021"/>
        <bgColor rgb="FFEEEEEE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27" fillId="0" borderId="0"/>
    <xf numFmtId="0" fontId="30" fillId="0" borderId="0"/>
    <xf numFmtId="0" fontId="30" fillId="0" borderId="0"/>
    <xf numFmtId="0" fontId="35" fillId="0" borderId="0" applyNumberFormat="0" applyFill="0" applyBorder="0" applyAlignment="0" applyProtection="0"/>
  </cellStyleXfs>
  <cellXfs count="339">
    <xf numFmtId="0" fontId="0" fillId="0" borderId="0" xfId="0"/>
    <xf numFmtId="164" fontId="0" fillId="0" borderId="0" xfId="0" applyNumberFormat="1"/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164" fontId="1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4" fontId="0" fillId="0" borderId="2" xfId="0" applyNumberFormat="1" applyBorder="1"/>
    <xf numFmtId="165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 horizontal="right"/>
    </xf>
    <xf numFmtId="1" fontId="0" fillId="0" borderId="5" xfId="0" applyNumberFormat="1" applyBorder="1" applyAlignment="1">
      <alignment horizontal="center"/>
    </xf>
    <xf numFmtId="0" fontId="0" fillId="0" borderId="6" xfId="0" applyBorder="1"/>
    <xf numFmtId="1" fontId="0" fillId="0" borderId="7" xfId="0" applyNumberForma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0" fillId="0" borderId="7" xfId="0" applyBorder="1"/>
    <xf numFmtId="1" fontId="0" fillId="0" borderId="7" xfId="0" applyNumberFormat="1" applyBorder="1"/>
    <xf numFmtId="0" fontId="5" fillId="0" borderId="8" xfId="0" applyFont="1" applyBorder="1"/>
    <xf numFmtId="0" fontId="7" fillId="0" borderId="0" xfId="0" applyFont="1" applyAlignment="1">
      <alignment vertical="center"/>
    </xf>
    <xf numFmtId="1" fontId="0" fillId="0" borderId="8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right"/>
    </xf>
    <xf numFmtId="1" fontId="0" fillId="0" borderId="8" xfId="0" applyNumberFormat="1" applyBorder="1"/>
    <xf numFmtId="0" fontId="0" fillId="0" borderId="8" xfId="0" applyBorder="1"/>
    <xf numFmtId="1" fontId="0" fillId="2" borderId="8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8" xfId="0" applyFill="1" applyBorder="1" applyAlignment="1">
      <alignment horizontal="right"/>
    </xf>
    <xf numFmtId="0" fontId="0" fillId="2" borderId="8" xfId="0" applyFill="1" applyBorder="1"/>
    <xf numFmtId="1" fontId="0" fillId="2" borderId="8" xfId="0" applyNumberFormat="1" applyFill="1" applyBorder="1"/>
    <xf numFmtId="20" fontId="0" fillId="2" borderId="8" xfId="0" applyNumberFormat="1" applyFill="1" applyBorder="1" applyAlignment="1">
      <alignment horizontal="right"/>
    </xf>
    <xf numFmtId="20" fontId="0" fillId="0" borderId="8" xfId="0" applyNumberFormat="1" applyBorder="1" applyAlignment="1">
      <alignment horizontal="right"/>
    </xf>
    <xf numFmtId="165" fontId="0" fillId="2" borderId="9" xfId="0" applyNumberForma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/>
    <xf numFmtId="0" fontId="0" fillId="2" borderId="9" xfId="0" applyFill="1" applyBorder="1"/>
    <xf numFmtId="165" fontId="0" fillId="2" borderId="7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 horizontal="right"/>
    </xf>
    <xf numFmtId="1" fontId="0" fillId="2" borderId="7" xfId="0" applyNumberFormat="1" applyFill="1" applyBorder="1"/>
    <xf numFmtId="0" fontId="0" fillId="2" borderId="7" xfId="0" applyFill="1" applyBorder="1"/>
    <xf numFmtId="0" fontId="8" fillId="0" borderId="0" xfId="0" applyFont="1" applyAlignment="1">
      <alignment vertical="center"/>
    </xf>
    <xf numFmtId="0" fontId="10" fillId="0" borderId="11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14" fillId="0" borderId="0" xfId="0" applyFont="1"/>
    <xf numFmtId="0" fontId="15" fillId="0" borderId="12" xfId="0" applyFont="1" applyBorder="1"/>
    <xf numFmtId="0" fontId="1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2" fillId="0" borderId="14" xfId="0" applyFont="1" applyBorder="1" applyAlignment="1">
      <alignment horizontal="right"/>
    </xf>
    <xf numFmtId="15" fontId="13" fillId="0" borderId="14" xfId="0" applyNumberFormat="1" applyFont="1" applyBorder="1" applyProtection="1">
      <protection locked="0"/>
    </xf>
    <xf numFmtId="0" fontId="14" fillId="0" borderId="14" xfId="0" applyFont="1" applyBorder="1" applyProtection="1">
      <protection locked="0"/>
    </xf>
    <xf numFmtId="0" fontId="14" fillId="0" borderId="14" xfId="0" applyFont="1" applyBorder="1"/>
    <xf numFmtId="0" fontId="16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2" fillId="0" borderId="17" xfId="0" applyFont="1" applyBorder="1" applyAlignment="1">
      <alignment horizontal="right"/>
    </xf>
    <xf numFmtId="0" fontId="14" fillId="0" borderId="17" xfId="0" applyFont="1" applyBorder="1" applyProtection="1">
      <protection locked="0"/>
    </xf>
    <xf numFmtId="0" fontId="6" fillId="0" borderId="18" xfId="0" applyFont="1" applyBorder="1" applyAlignment="1">
      <alignment horizontal="center"/>
    </xf>
    <xf numFmtId="0" fontId="2" fillId="0" borderId="13" xfId="0" applyFont="1" applyBorder="1"/>
    <xf numFmtId="0" fontId="19" fillId="0" borderId="14" xfId="0" applyFont="1" applyBorder="1"/>
    <xf numFmtId="0" fontId="19" fillId="0" borderId="0" xfId="0" applyFont="1"/>
    <xf numFmtId="0" fontId="6" fillId="0" borderId="19" xfId="0" applyFont="1" applyBorder="1" applyAlignment="1">
      <alignment horizontal="center"/>
    </xf>
    <xf numFmtId="49" fontId="0" fillId="0" borderId="0" xfId="0" applyNumberFormat="1"/>
    <xf numFmtId="49" fontId="11" fillId="0" borderId="20" xfId="0" applyNumberFormat="1" applyFont="1" applyBorder="1" applyAlignment="1">
      <alignment horizontal="right"/>
    </xf>
    <xf numFmtId="167" fontId="20" fillId="3" borderId="8" xfId="0" applyNumberFormat="1" applyFont="1" applyFill="1" applyBorder="1" applyAlignment="1">
      <alignment horizontal="center" wrapText="1"/>
    </xf>
    <xf numFmtId="49" fontId="20" fillId="0" borderId="21" xfId="0" applyNumberFormat="1" applyFont="1" applyBorder="1" applyAlignment="1">
      <alignment horizontal="center"/>
    </xf>
    <xf numFmtId="0" fontId="11" fillId="0" borderId="22" xfId="0" applyFont="1" applyBorder="1" applyAlignment="1" applyProtection="1">
      <alignment horizontal="right"/>
      <protection locked="0"/>
    </xf>
    <xf numFmtId="49" fontId="20" fillId="0" borderId="8" xfId="0" applyNumberFormat="1" applyFont="1" applyBorder="1" applyAlignment="1" applyProtection="1">
      <alignment horizontal="center"/>
      <protection locked="0"/>
    </xf>
    <xf numFmtId="0" fontId="21" fillId="0" borderId="18" xfId="0" applyFont="1" applyBorder="1" applyAlignment="1">
      <alignment horizontal="center"/>
    </xf>
    <xf numFmtId="0" fontId="11" fillId="0" borderId="11" xfId="0" applyFont="1" applyBorder="1" applyAlignment="1" applyProtection="1">
      <alignment horizontal="right"/>
      <protection locked="0"/>
    </xf>
    <xf numFmtId="0" fontId="20" fillId="0" borderId="8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right"/>
      <protection locked="0"/>
    </xf>
    <xf numFmtId="49" fontId="11" fillId="0" borderId="8" xfId="0" applyNumberFormat="1" applyFont="1" applyBorder="1" applyAlignment="1" applyProtection="1">
      <alignment horizontal="center"/>
      <protection locked="0"/>
    </xf>
    <xf numFmtId="18" fontId="12" fillId="0" borderId="21" xfId="0" applyNumberFormat="1" applyFont="1" applyBorder="1" applyAlignment="1">
      <alignment horizontal="center"/>
    </xf>
    <xf numFmtId="0" fontId="18" fillId="0" borderId="20" xfId="0" applyFont="1" applyBorder="1" applyProtection="1">
      <protection locked="0"/>
    </xf>
    <xf numFmtId="49" fontId="11" fillId="0" borderId="21" xfId="0" applyNumberFormat="1" applyFont="1" applyBorder="1" applyAlignment="1">
      <alignment horizontal="center"/>
    </xf>
    <xf numFmtId="0" fontId="2" fillId="0" borderId="20" xfId="0" applyFont="1" applyBorder="1" applyProtection="1">
      <protection locked="0"/>
    </xf>
    <xf numFmtId="0" fontId="16" fillId="0" borderId="15" xfId="0" applyFont="1" applyBorder="1" applyAlignment="1" applyProtection="1">
      <alignment horizontal="center"/>
      <protection locked="0"/>
    </xf>
    <xf numFmtId="168" fontId="20" fillId="0" borderId="8" xfId="0" applyNumberFormat="1" applyFont="1" applyBorder="1" applyAlignment="1" applyProtection="1">
      <alignment horizontal="center"/>
      <protection locked="0"/>
    </xf>
    <xf numFmtId="20" fontId="20" fillId="0" borderId="8" xfId="0" applyNumberFormat="1" applyFont="1" applyBorder="1" applyAlignment="1" applyProtection="1">
      <alignment horizontal="center"/>
      <protection locked="0"/>
    </xf>
    <xf numFmtId="0" fontId="0" fillId="0" borderId="12" xfId="0" applyBorder="1"/>
    <xf numFmtId="0" fontId="22" fillId="0" borderId="16" xfId="0" applyFont="1" applyBorder="1" applyAlignment="1" applyProtection="1">
      <alignment horizontal="right"/>
      <protection locked="0"/>
    </xf>
    <xf numFmtId="0" fontId="22" fillId="0" borderId="0" xfId="0" applyFont="1" applyProtection="1">
      <protection locked="0"/>
    </xf>
    <xf numFmtId="20" fontId="12" fillId="0" borderId="0" xfId="0" applyNumberFormat="1" applyFont="1" applyAlignment="1" applyProtection="1">
      <alignment horizontal="center"/>
      <protection locked="0"/>
    </xf>
    <xf numFmtId="20" fontId="12" fillId="0" borderId="0" xfId="0" applyNumberFormat="1" applyFont="1" applyProtection="1">
      <protection locked="0"/>
    </xf>
    <xf numFmtId="0" fontId="0" fillId="0" borderId="11" xfId="0" applyBorder="1" applyProtection="1">
      <protection locked="0"/>
    </xf>
    <xf numFmtId="0" fontId="0" fillId="0" borderId="0" xfId="0" applyProtection="1"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20" xfId="0" applyFont="1" applyBorder="1" applyProtection="1">
      <protection locked="0"/>
    </xf>
    <xf numFmtId="0" fontId="11" fillId="0" borderId="8" xfId="0" applyFont="1" applyBorder="1" applyAlignment="1" applyProtection="1">
      <alignment horizontal="center"/>
      <protection locked="0"/>
    </xf>
    <xf numFmtId="0" fontId="11" fillId="0" borderId="23" xfId="0" applyFont="1" applyBorder="1" applyAlignment="1" applyProtection="1">
      <alignment horizontal="center"/>
      <protection locked="0"/>
    </xf>
    <xf numFmtId="0" fontId="20" fillId="0" borderId="20" xfId="0" applyFont="1" applyBorder="1" applyAlignment="1" applyProtection="1">
      <alignment horizontal="right"/>
      <protection locked="0"/>
    </xf>
    <xf numFmtId="0" fontId="11" fillId="0" borderId="24" xfId="0" applyFont="1" applyBorder="1" applyAlignment="1" applyProtection="1">
      <alignment horizontal="right"/>
      <protection locked="0"/>
    </xf>
    <xf numFmtId="0" fontId="20" fillId="0" borderId="25" xfId="0" applyFont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1" fillId="0" borderId="26" xfId="0" applyFont="1" applyBorder="1" applyAlignment="1" applyProtection="1">
      <alignment horizontal="center"/>
      <protection locked="0"/>
    </xf>
    <xf numFmtId="0" fontId="11" fillId="0" borderId="27" xfId="0" applyFont="1" applyBorder="1"/>
    <xf numFmtId="0" fontId="11" fillId="3" borderId="28" xfId="0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0" fontId="21" fillId="0" borderId="27" xfId="0" applyFont="1" applyBorder="1"/>
    <xf numFmtId="0" fontId="3" fillId="0" borderId="28" xfId="0" applyFont="1" applyBorder="1"/>
    <xf numFmtId="0" fontId="3" fillId="0" borderId="29" xfId="0" applyFont="1" applyBorder="1"/>
    <xf numFmtId="0" fontId="0" fillId="0" borderId="11" xfId="0" applyBorder="1"/>
    <xf numFmtId="0" fontId="24" fillId="0" borderId="0" xfId="0" applyFont="1"/>
    <xf numFmtId="0" fontId="22" fillId="0" borderId="11" xfId="0" applyFont="1" applyBorder="1"/>
    <xf numFmtId="0" fontId="25" fillId="0" borderId="11" xfId="0" applyFont="1" applyBorder="1" applyAlignment="1">
      <alignment horizontal="right"/>
    </xf>
    <xf numFmtId="0" fontId="0" fillId="0" borderId="8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23" xfId="0" applyBorder="1" applyProtection="1">
      <protection locked="0"/>
    </xf>
    <xf numFmtId="0" fontId="0" fillId="0" borderId="11" xfId="0" applyBorder="1" applyAlignment="1">
      <alignment horizontal="right" indent="1"/>
    </xf>
    <xf numFmtId="0" fontId="0" fillId="0" borderId="0" xfId="0" applyAlignment="1" applyProtection="1">
      <alignment horizontal="right"/>
      <protection locked="0"/>
    </xf>
    <xf numFmtId="0" fontId="18" fillId="0" borderId="11" xfId="0" applyFont="1" applyBorder="1"/>
    <xf numFmtId="0" fontId="24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26" fillId="0" borderId="11" xfId="1" applyFont="1" applyBorder="1"/>
    <xf numFmtId="18" fontId="12" fillId="0" borderId="0" xfId="0" applyNumberFormat="1" applyFont="1" applyAlignment="1" applyProtection="1">
      <alignment horizontal="center"/>
      <protection locked="0"/>
    </xf>
    <xf numFmtId="0" fontId="18" fillId="0" borderId="30" xfId="0" applyFont="1" applyBorder="1"/>
    <xf numFmtId="0" fontId="6" fillId="0" borderId="8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right"/>
    </xf>
    <xf numFmtId="0" fontId="2" fillId="0" borderId="11" xfId="0" applyFont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15" fontId="13" fillId="0" borderId="17" xfId="0" applyNumberFormat="1" applyFont="1" applyBorder="1" applyProtection="1">
      <protection locked="0"/>
    </xf>
    <xf numFmtId="0" fontId="14" fillId="0" borderId="17" xfId="0" applyFont="1" applyBorder="1"/>
    <xf numFmtId="0" fontId="0" fillId="0" borderId="14" xfId="0" applyBorder="1"/>
    <xf numFmtId="0" fontId="3" fillId="0" borderId="0" xfId="0" applyFont="1"/>
    <xf numFmtId="0" fontId="28" fillId="0" borderId="0" xfId="0" applyFont="1"/>
    <xf numFmtId="49" fontId="0" fillId="0" borderId="0" xfId="0" applyNumberFormat="1" applyAlignment="1">
      <alignment horizontal="right"/>
    </xf>
    <xf numFmtId="0" fontId="29" fillId="0" borderId="0" xfId="0" applyFont="1"/>
    <xf numFmtId="0" fontId="12" fillId="0" borderId="0" xfId="0" applyFont="1"/>
    <xf numFmtId="0" fontId="28" fillId="0" borderId="0" xfId="1" applyFont="1"/>
    <xf numFmtId="0" fontId="12" fillId="0" borderId="0" xfId="0" applyFont="1" applyAlignment="1">
      <alignment horizontal="center"/>
    </xf>
    <xf numFmtId="0" fontId="0" fillId="0" borderId="34" xfId="0" applyBorder="1"/>
    <xf numFmtId="0" fontId="0" fillId="0" borderId="26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17" xfId="0" applyBorder="1"/>
    <xf numFmtId="0" fontId="12" fillId="0" borderId="17" xfId="0" applyFont="1" applyBorder="1"/>
    <xf numFmtId="0" fontId="28" fillId="0" borderId="17" xfId="0" applyFont="1" applyBorder="1"/>
    <xf numFmtId="0" fontId="3" fillId="0" borderId="17" xfId="0" applyFont="1" applyBorder="1"/>
    <xf numFmtId="0" fontId="0" fillId="0" borderId="38" xfId="0" applyBorder="1"/>
    <xf numFmtId="49" fontId="0" fillId="0" borderId="26" xfId="0" applyNumberFormat="1" applyBorder="1" applyAlignment="1">
      <alignment horizontal="right"/>
    </xf>
    <xf numFmtId="0" fontId="28" fillId="0" borderId="14" xfId="0" applyFont="1" applyBorder="1"/>
    <xf numFmtId="0" fontId="3" fillId="0" borderId="14" xfId="0" applyFont="1" applyBorder="1"/>
    <xf numFmtId="1" fontId="0" fillId="0" borderId="0" xfId="0" applyNumberFormat="1" applyAlignment="1">
      <alignment horizontal="right"/>
    </xf>
    <xf numFmtId="1" fontId="0" fillId="2" borderId="8" xfId="0" applyNumberFormat="1" applyFill="1" applyBorder="1" applyAlignment="1">
      <alignment horizontal="left" indent="1"/>
    </xf>
    <xf numFmtId="0" fontId="31" fillId="0" borderId="0" xfId="2" applyFont="1" applyAlignment="1">
      <alignment horizontal="center"/>
    </xf>
    <xf numFmtId="0" fontId="32" fillId="0" borderId="0" xfId="2" applyFont="1"/>
    <xf numFmtId="0" fontId="32" fillId="0" borderId="0" xfId="0" applyFont="1"/>
    <xf numFmtId="0" fontId="33" fillId="0" borderId="0" xfId="0" applyFont="1"/>
    <xf numFmtId="0" fontId="32" fillId="0" borderId="0" xfId="3" applyFont="1"/>
    <xf numFmtId="0" fontId="31" fillId="0" borderId="0" xfId="0" applyFont="1"/>
    <xf numFmtId="15" fontId="32" fillId="0" borderId="0" xfId="0" applyNumberFormat="1" applyFont="1"/>
    <xf numFmtId="0" fontId="34" fillId="0" borderId="0" xfId="0" applyFont="1"/>
    <xf numFmtId="0" fontId="36" fillId="0" borderId="0" xfId="4" applyFont="1"/>
    <xf numFmtId="0" fontId="35" fillId="0" borderId="0" xfId="4"/>
    <xf numFmtId="49" fontId="20" fillId="0" borderId="18" xfId="0" applyNumberFormat="1" applyFont="1" applyBorder="1" applyAlignment="1">
      <alignment horizontal="center"/>
    </xf>
    <xf numFmtId="0" fontId="0" fillId="0" borderId="33" xfId="0" applyBorder="1" applyProtection="1">
      <protection locked="0"/>
    </xf>
    <xf numFmtId="2" fontId="0" fillId="0" borderId="0" xfId="0" applyNumberFormat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1" fontId="0" fillId="0" borderId="41" xfId="0" applyNumberFormat="1" applyBorder="1" applyAlignment="1">
      <alignment horizontal="center" wrapText="1"/>
    </xf>
    <xf numFmtId="0" fontId="0" fillId="0" borderId="42" xfId="0" applyBorder="1"/>
    <xf numFmtId="20" fontId="37" fillId="0" borderId="7" xfId="0" applyNumberFormat="1" applyFont="1" applyBorder="1" applyAlignment="1">
      <alignment horizontal="center"/>
    </xf>
    <xf numFmtId="0" fontId="0" fillId="0" borderId="7" xfId="0" quotePrefix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37" fillId="2" borderId="8" xfId="0" applyNumberFormat="1" applyFont="1" applyFill="1" applyBorder="1" applyAlignment="1">
      <alignment horizontal="center"/>
    </xf>
    <xf numFmtId="49" fontId="37" fillId="2" borderId="8" xfId="0" applyNumberFormat="1" applyFont="1" applyFill="1" applyBorder="1" applyAlignment="1">
      <alignment horizontal="center"/>
    </xf>
    <xf numFmtId="164" fontId="0" fillId="2" borderId="8" xfId="0" applyNumberFormat="1" applyFill="1" applyBorder="1" applyAlignment="1">
      <alignment horizontal="left"/>
    </xf>
    <xf numFmtId="49" fontId="0" fillId="0" borderId="0" xfId="0" applyNumberFormat="1" applyAlignment="1">
      <alignment horizontal="center"/>
    </xf>
    <xf numFmtId="164" fontId="37" fillId="0" borderId="8" xfId="0" applyNumberFormat="1" applyFont="1" applyBorder="1" applyAlignment="1">
      <alignment horizontal="center"/>
    </xf>
    <xf numFmtId="164" fontId="0" fillId="0" borderId="8" xfId="0" applyNumberFormat="1" applyBorder="1" applyAlignment="1">
      <alignment horizontal="left" vertical="center"/>
    </xf>
    <xf numFmtId="1" fontId="0" fillId="5" borderId="8" xfId="0" applyNumberFormat="1" applyFill="1" applyBorder="1" applyAlignment="1">
      <alignment horizontal="center"/>
    </xf>
    <xf numFmtId="164" fontId="0" fillId="5" borderId="8" xfId="0" applyNumberFormat="1" applyFill="1" applyBorder="1" applyAlignment="1">
      <alignment horizontal="center"/>
    </xf>
    <xf numFmtId="164" fontId="37" fillId="4" borderId="8" xfId="0" applyNumberFormat="1" applyFont="1" applyFill="1" applyBorder="1" applyAlignment="1">
      <alignment horizontal="center"/>
    </xf>
    <xf numFmtId="164" fontId="0" fillId="4" borderId="8" xfId="0" applyNumberFormat="1" applyFill="1" applyBorder="1" applyAlignment="1">
      <alignment horizontal="center"/>
    </xf>
    <xf numFmtId="164" fontId="0" fillId="4" borderId="8" xfId="0" applyNumberFormat="1" applyFill="1" applyBorder="1" applyAlignment="1">
      <alignment horizontal="left" vertical="center"/>
    </xf>
    <xf numFmtId="164" fontId="0" fillId="4" borderId="8" xfId="0" applyNumberFormat="1" applyFill="1" applyBorder="1" applyAlignment="1">
      <alignment horizontal="left"/>
    </xf>
    <xf numFmtId="1" fontId="0" fillId="4" borderId="8" xfId="0" applyNumberFormat="1" applyFill="1" applyBorder="1" applyAlignment="1">
      <alignment horizontal="center"/>
    </xf>
    <xf numFmtId="20" fontId="37" fillId="4" borderId="7" xfId="0" applyNumberFormat="1" applyFont="1" applyFill="1" applyBorder="1" applyAlignment="1">
      <alignment horizontal="center"/>
    </xf>
    <xf numFmtId="0" fontId="0" fillId="4" borderId="8" xfId="0" applyFill="1" applyBorder="1"/>
    <xf numFmtId="1" fontId="7" fillId="0" borderId="0" xfId="0" applyNumberFormat="1" applyFont="1" applyAlignment="1">
      <alignment vertical="center"/>
    </xf>
    <xf numFmtId="1" fontId="6" fillId="0" borderId="0" xfId="0" applyNumberFormat="1" applyFont="1"/>
    <xf numFmtId="1" fontId="6" fillId="0" borderId="2" xfId="0" applyNumberFormat="1" applyFont="1" applyBorder="1" applyAlignment="1">
      <alignment wrapText="1"/>
    </xf>
    <xf numFmtId="0" fontId="38" fillId="0" borderId="8" xfId="0" applyFont="1" applyBorder="1" applyAlignment="1">
      <alignment horizontal="center" vertical="center"/>
    </xf>
    <xf numFmtId="0" fontId="38" fillId="4" borderId="8" xfId="0" applyFont="1" applyFill="1" applyBorder="1" applyAlignment="1">
      <alignment horizontal="center" vertical="center"/>
    </xf>
    <xf numFmtId="0" fontId="38" fillId="4" borderId="8" xfId="0" applyFont="1" applyFill="1" applyBorder="1" applyAlignment="1">
      <alignment horizontal="center"/>
    </xf>
    <xf numFmtId="1" fontId="38" fillId="0" borderId="8" xfId="0" applyNumberFormat="1" applyFont="1" applyBorder="1" applyAlignment="1">
      <alignment horizontal="center" vertical="center"/>
    </xf>
    <xf numFmtId="1" fontId="38" fillId="0" borderId="8" xfId="0" applyNumberFormat="1" applyFont="1" applyBorder="1" applyAlignment="1">
      <alignment horizontal="center"/>
    </xf>
    <xf numFmtId="1" fontId="38" fillId="0" borderId="0" xfId="0" applyNumberFormat="1" applyFont="1" applyAlignment="1">
      <alignment horizontal="center"/>
    </xf>
    <xf numFmtId="20" fontId="37" fillId="0" borderId="7" xfId="0" applyNumberFormat="1" applyFont="1" applyBorder="1" applyAlignment="1">
      <alignment horizontal="right"/>
    </xf>
    <xf numFmtId="49" fontId="37" fillId="2" borderId="8" xfId="0" quotePrefix="1" applyNumberFormat="1" applyFont="1" applyFill="1" applyBorder="1" applyAlignment="1">
      <alignment horizontal="right"/>
    </xf>
    <xf numFmtId="49" fontId="37" fillId="2" borderId="8" xfId="0" applyNumberFormat="1" applyFont="1" applyFill="1" applyBorder="1" applyAlignment="1">
      <alignment horizontal="right"/>
    </xf>
    <xf numFmtId="49" fontId="37" fillId="0" borderId="8" xfId="0" applyNumberFormat="1" applyFont="1" applyBorder="1" applyAlignment="1">
      <alignment horizontal="right"/>
    </xf>
    <xf numFmtId="49" fontId="37" fillId="0" borderId="7" xfId="0" applyNumberFormat="1" applyFont="1" applyBorder="1" applyAlignment="1">
      <alignment horizontal="right"/>
    </xf>
    <xf numFmtId="49" fontId="37" fillId="4" borderId="8" xfId="0" applyNumberFormat="1" applyFont="1" applyFill="1" applyBorder="1" applyAlignment="1">
      <alignment horizontal="right"/>
    </xf>
    <xf numFmtId="49" fontId="37" fillId="4" borderId="7" xfId="0" applyNumberFormat="1" applyFont="1" applyFill="1" applyBorder="1" applyAlignment="1">
      <alignment horizontal="right"/>
    </xf>
    <xf numFmtId="164" fontId="39" fillId="0" borderId="0" xfId="0" applyNumberFormat="1" applyFont="1"/>
    <xf numFmtId="0" fontId="16" fillId="0" borderId="0" xfId="0" applyFont="1" applyAlignment="1">
      <alignment horizontal="center"/>
    </xf>
    <xf numFmtId="0" fontId="11" fillId="3" borderId="43" xfId="0" applyFont="1" applyFill="1" applyBorder="1" applyAlignment="1">
      <alignment horizontal="center"/>
    </xf>
    <xf numFmtId="0" fontId="3" fillId="0" borderId="43" xfId="0" applyFont="1" applyBorder="1"/>
    <xf numFmtId="0" fontId="12" fillId="0" borderId="0" xfId="0" applyFont="1" applyAlignment="1">
      <alignment horizontal="right"/>
    </xf>
    <xf numFmtId="15" fontId="13" fillId="0" borderId="0" xfId="0" applyNumberFormat="1" applyFont="1" applyProtection="1">
      <protection locked="0"/>
    </xf>
    <xf numFmtId="0" fontId="14" fillId="0" borderId="0" xfId="0" applyFont="1" applyProtection="1">
      <protection locked="0"/>
    </xf>
    <xf numFmtId="49" fontId="20" fillId="0" borderId="19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36" xfId="0" quotePrefix="1" applyBorder="1" applyAlignment="1">
      <alignment horizontal="center"/>
    </xf>
    <xf numFmtId="20" fontId="37" fillId="0" borderId="25" xfId="0" applyNumberFormat="1" applyFont="1" applyBorder="1" applyAlignment="1">
      <alignment horizontal="right"/>
    </xf>
    <xf numFmtId="0" fontId="0" fillId="0" borderId="25" xfId="0" quotePrefix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20" fontId="0" fillId="0" borderId="8" xfId="0" applyNumberFormat="1" applyBorder="1" applyAlignment="1">
      <alignment horizontal="center"/>
    </xf>
    <xf numFmtId="1" fontId="6" fillId="0" borderId="32" xfId="0" applyNumberFormat="1" applyFont="1" applyBorder="1"/>
    <xf numFmtId="0" fontId="37" fillId="0" borderId="7" xfId="0" quotePrefix="1" applyFont="1" applyBorder="1" applyAlignment="1">
      <alignment horizontal="center"/>
    </xf>
    <xf numFmtId="0" fontId="37" fillId="0" borderId="0" xfId="0" applyFont="1" applyAlignment="1">
      <alignment horizontal="center"/>
    </xf>
    <xf numFmtId="165" fontId="37" fillId="0" borderId="0" xfId="0" quotePrefix="1" applyNumberFormat="1" applyFont="1" applyAlignment="1">
      <alignment horizontal="right"/>
    </xf>
    <xf numFmtId="164" fontId="40" fillId="2" borderId="8" xfId="0" applyNumberFormat="1" applyFont="1" applyFill="1" applyBorder="1" applyAlignment="1">
      <alignment horizontal="center"/>
    </xf>
    <xf numFmtId="164" fontId="38" fillId="2" borderId="8" xfId="0" applyNumberFormat="1" applyFont="1" applyFill="1" applyBorder="1" applyAlignment="1">
      <alignment horizontal="center"/>
    </xf>
    <xf numFmtId="49" fontId="38" fillId="2" borderId="8" xfId="0" quotePrefix="1" applyNumberFormat="1" applyFont="1" applyFill="1" applyBorder="1" applyAlignment="1">
      <alignment horizontal="right"/>
    </xf>
    <xf numFmtId="49" fontId="38" fillId="2" borderId="8" xfId="0" applyNumberFormat="1" applyFont="1" applyFill="1" applyBorder="1" applyAlignment="1">
      <alignment horizontal="center"/>
    </xf>
    <xf numFmtId="164" fontId="40" fillId="2" borderId="8" xfId="0" applyNumberFormat="1" applyFont="1" applyFill="1" applyBorder="1" applyAlignment="1">
      <alignment horizontal="left"/>
    </xf>
    <xf numFmtId="0" fontId="37" fillId="0" borderId="44" xfId="0" applyFont="1" applyBorder="1"/>
    <xf numFmtId="1" fontId="0" fillId="0" borderId="44" xfId="0" applyNumberFormat="1" applyBorder="1" applyAlignment="1">
      <alignment horizontal="right"/>
    </xf>
    <xf numFmtId="20" fontId="37" fillId="0" borderId="8" xfId="0" applyNumberFormat="1" applyFont="1" applyBorder="1" applyAlignment="1">
      <alignment horizontal="right"/>
    </xf>
    <xf numFmtId="0" fontId="0" fillId="0" borderId="8" xfId="0" quotePrefix="1" applyBorder="1" applyAlignment="1">
      <alignment horizontal="center"/>
    </xf>
    <xf numFmtId="20" fontId="37" fillId="0" borderId="8" xfId="0" applyNumberFormat="1" applyFont="1" applyBorder="1" applyAlignment="1">
      <alignment horizontal="center"/>
    </xf>
    <xf numFmtId="164" fontId="37" fillId="4" borderId="7" xfId="0" applyNumberFormat="1" applyFont="1" applyFill="1" applyBorder="1" applyAlignment="1">
      <alignment horizontal="center"/>
    </xf>
    <xf numFmtId="0" fontId="20" fillId="0" borderId="8" xfId="0" quotePrefix="1" applyFont="1" applyBorder="1" applyAlignment="1" applyProtection="1">
      <alignment horizontal="center"/>
      <protection locked="0"/>
    </xf>
    <xf numFmtId="166" fontId="10" fillId="0" borderId="0" xfId="0" applyNumberFormat="1" applyFont="1" applyAlignment="1" applyProtection="1">
      <alignment horizontal="center"/>
      <protection locked="0"/>
    </xf>
    <xf numFmtId="166" fontId="0" fillId="0" borderId="0" xfId="0" applyNumberFormat="1"/>
    <xf numFmtId="0" fontId="41" fillId="0" borderId="12" xfId="0" applyFont="1" applyBorder="1" applyAlignment="1">
      <alignment horizontal="center"/>
    </xf>
    <xf numFmtId="167" fontId="12" fillId="3" borderId="8" xfId="0" applyNumberFormat="1" applyFont="1" applyFill="1" applyBorder="1" applyAlignment="1">
      <alignment horizontal="center" wrapText="1"/>
    </xf>
    <xf numFmtId="49" fontId="12" fillId="0" borderId="8" xfId="0" applyNumberFormat="1" applyFont="1" applyBorder="1" applyAlignment="1" applyProtection="1">
      <alignment horizontal="center"/>
      <protection locked="0"/>
    </xf>
    <xf numFmtId="49" fontId="12" fillId="0" borderId="18" xfId="0" applyNumberFormat="1" applyFont="1" applyBorder="1" applyAlignment="1">
      <alignment horizontal="center"/>
    </xf>
    <xf numFmtId="1" fontId="0" fillId="0" borderId="7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40" fillId="2" borderId="8" xfId="0" applyNumberFormat="1" applyFont="1" applyFill="1" applyBorder="1" applyAlignment="1">
      <alignment horizontal="right"/>
    </xf>
    <xf numFmtId="1" fontId="0" fillId="2" borderId="8" xfId="0" applyNumberFormat="1" applyFill="1" applyBorder="1" applyAlignment="1">
      <alignment horizontal="right"/>
    </xf>
    <xf numFmtId="1" fontId="0" fillId="4" borderId="8" xfId="0" applyNumberFormat="1" applyFill="1" applyBorder="1" applyAlignment="1">
      <alignment horizontal="right"/>
    </xf>
    <xf numFmtId="0" fontId="15" fillId="0" borderId="8" xfId="0" applyFont="1" applyBorder="1" applyAlignment="1" applyProtection="1">
      <alignment horizontal="center"/>
      <protection locked="0"/>
    </xf>
    <xf numFmtId="49" fontId="0" fillId="0" borderId="0" xfId="0" quotePrefix="1" applyNumberFormat="1"/>
    <xf numFmtId="0" fontId="10" fillId="0" borderId="0" xfId="0" applyFont="1" applyAlignment="1">
      <alignment horizontal="center"/>
    </xf>
    <xf numFmtId="0" fontId="2" fillId="0" borderId="14" xfId="0" applyFont="1" applyBorder="1"/>
    <xf numFmtId="49" fontId="11" fillId="0" borderId="45" xfId="0" applyNumberFormat="1" applyFont="1" applyBorder="1" applyAlignment="1">
      <alignment horizontal="right"/>
    </xf>
    <xf numFmtId="0" fontId="11" fillId="0" borderId="34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22" fillId="0" borderId="0" xfId="0" applyFont="1" applyAlignment="1" applyProtection="1">
      <alignment horizontal="right"/>
      <protection locked="0"/>
    </xf>
    <xf numFmtId="0" fontId="20" fillId="0" borderId="45" xfId="0" applyFont="1" applyBorder="1" applyProtection="1">
      <protection locked="0"/>
    </xf>
    <xf numFmtId="0" fontId="20" fillId="0" borderId="45" xfId="0" applyFont="1" applyBorder="1" applyAlignment="1" applyProtection="1">
      <alignment horizontal="right"/>
      <protection locked="0"/>
    </xf>
    <xf numFmtId="0" fontId="11" fillId="0" borderId="35" xfId="0" applyFont="1" applyBorder="1" applyAlignment="1" applyProtection="1">
      <alignment horizontal="right"/>
      <protection locked="0"/>
    </xf>
    <xf numFmtId="0" fontId="11" fillId="0" borderId="46" xfId="0" applyFont="1" applyBorder="1"/>
    <xf numFmtId="0" fontId="21" fillId="0" borderId="46" xfId="0" applyFont="1" applyBorder="1"/>
    <xf numFmtId="0" fontId="22" fillId="0" borderId="0" xfId="0" applyFont="1"/>
    <xf numFmtId="0" fontId="25" fillId="0" borderId="0" xfId="0" applyFont="1" applyAlignment="1">
      <alignment horizontal="right"/>
    </xf>
    <xf numFmtId="0" fontId="0" fillId="0" borderId="0" xfId="0" applyAlignment="1">
      <alignment horizontal="right" indent="1"/>
    </xf>
    <xf numFmtId="0" fontId="18" fillId="0" borderId="0" xfId="0" applyFont="1"/>
    <xf numFmtId="0" fontId="26" fillId="0" borderId="0" xfId="1" applyFont="1"/>
    <xf numFmtId="0" fontId="6" fillId="0" borderId="0" xfId="0" applyFont="1" applyAlignment="1">
      <alignment horizontal="right"/>
    </xf>
    <xf numFmtId="0" fontId="2" fillId="0" borderId="0" xfId="0" applyFont="1"/>
    <xf numFmtId="0" fontId="18" fillId="0" borderId="45" xfId="0" applyFont="1" applyBorder="1" applyProtection="1">
      <protection locked="0"/>
    </xf>
    <xf numFmtId="167" fontId="20" fillId="0" borderId="8" xfId="0" applyNumberFormat="1" applyFont="1" applyBorder="1" applyAlignment="1">
      <alignment horizontal="center" wrapText="1"/>
    </xf>
    <xf numFmtId="0" fontId="2" fillId="0" borderId="45" xfId="0" applyFont="1" applyBorder="1" applyProtection="1">
      <protection locked="0"/>
    </xf>
    <xf numFmtId="167" fontId="20" fillId="6" borderId="8" xfId="0" applyNumberFormat="1" applyFont="1" applyFill="1" applyBorder="1" applyAlignment="1">
      <alignment horizontal="center" wrapText="1"/>
    </xf>
    <xf numFmtId="167" fontId="20" fillId="0" borderId="21" xfId="0" applyNumberFormat="1" applyFont="1" applyBorder="1" applyAlignment="1">
      <alignment horizontal="center" wrapText="1"/>
    </xf>
    <xf numFmtId="0" fontId="21" fillId="0" borderId="19" xfId="0" applyFont="1" applyBorder="1" applyAlignment="1">
      <alignment horizontal="center"/>
    </xf>
    <xf numFmtId="167" fontId="20" fillId="0" borderId="18" xfId="0" applyNumberFormat="1" applyFont="1" applyBorder="1" applyAlignment="1">
      <alignment horizontal="center" wrapText="1"/>
    </xf>
    <xf numFmtId="1" fontId="42" fillId="4" borderId="8" xfId="0" applyNumberFormat="1" applyFont="1" applyFill="1" applyBorder="1" applyAlignment="1">
      <alignment horizontal="center"/>
    </xf>
    <xf numFmtId="164" fontId="42" fillId="2" borderId="0" xfId="0" applyNumberFormat="1" applyFont="1" applyFill="1" applyAlignment="1">
      <alignment horizontal="center"/>
    </xf>
    <xf numFmtId="164" fontId="43" fillId="2" borderId="8" xfId="0" applyNumberFormat="1" applyFont="1" applyFill="1" applyBorder="1" applyAlignment="1">
      <alignment horizontal="center"/>
    </xf>
    <xf numFmtId="0" fontId="43" fillId="4" borderId="8" xfId="0" applyFont="1" applyFill="1" applyBorder="1" applyAlignment="1">
      <alignment horizontal="center" vertical="center"/>
    </xf>
    <xf numFmtId="49" fontId="43" fillId="2" borderId="8" xfId="0" quotePrefix="1" applyNumberFormat="1" applyFont="1" applyFill="1" applyBorder="1" applyAlignment="1">
      <alignment horizontal="right"/>
    </xf>
    <xf numFmtId="49" fontId="43" fillId="2" borderId="8" xfId="0" applyNumberFormat="1" applyFont="1" applyFill="1" applyBorder="1" applyAlignment="1">
      <alignment horizontal="right"/>
    </xf>
    <xf numFmtId="49" fontId="43" fillId="2" borderId="8" xfId="0" applyNumberFormat="1" applyFont="1" applyFill="1" applyBorder="1" applyAlignment="1">
      <alignment horizontal="center"/>
    </xf>
    <xf numFmtId="1" fontId="42" fillId="2" borderId="8" xfId="0" applyNumberFormat="1" applyFont="1" applyFill="1" applyBorder="1" applyAlignment="1">
      <alignment horizontal="right"/>
    </xf>
    <xf numFmtId="164" fontId="42" fillId="2" borderId="8" xfId="0" applyNumberFormat="1" applyFont="1" applyFill="1" applyBorder="1" applyAlignment="1">
      <alignment horizontal="left"/>
    </xf>
    <xf numFmtId="164" fontId="42" fillId="4" borderId="8" xfId="0" applyNumberFormat="1" applyFont="1" applyFill="1" applyBorder="1" applyAlignment="1">
      <alignment horizontal="center"/>
    </xf>
    <xf numFmtId="49" fontId="43" fillId="5" borderId="8" xfId="0" quotePrefix="1" applyNumberFormat="1" applyFont="1" applyFill="1" applyBorder="1" applyAlignment="1">
      <alignment horizontal="right"/>
    </xf>
    <xf numFmtId="49" fontId="43" fillId="2" borderId="7" xfId="0" applyNumberFormat="1" applyFont="1" applyFill="1" applyBorder="1" applyAlignment="1">
      <alignment horizontal="right"/>
    </xf>
    <xf numFmtId="1" fontId="42" fillId="4" borderId="7" xfId="0" applyNumberFormat="1" applyFont="1" applyFill="1" applyBorder="1" applyAlignment="1">
      <alignment horizontal="right"/>
    </xf>
    <xf numFmtId="1" fontId="38" fillId="4" borderId="8" xfId="0" applyNumberFormat="1" applyFon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" fontId="0" fillId="5" borderId="8" xfId="0" applyNumberFormat="1" applyFill="1" applyBorder="1" applyAlignment="1">
      <alignment horizontal="right"/>
    </xf>
    <xf numFmtId="164" fontId="0" fillId="4" borderId="0" xfId="0" applyNumberFormat="1" applyFill="1" applyAlignment="1">
      <alignment horizontal="center"/>
    </xf>
    <xf numFmtId="0" fontId="12" fillId="0" borderId="8" xfId="0" applyFont="1" applyBorder="1" applyAlignment="1" applyProtection="1">
      <alignment horizontal="center"/>
      <protection locked="0"/>
    </xf>
    <xf numFmtId="0" fontId="38" fillId="0" borderId="8" xfId="0" applyFont="1" applyBorder="1" applyAlignment="1">
      <alignment horizontal="center"/>
    </xf>
    <xf numFmtId="164" fontId="0" fillId="0" borderId="8" xfId="0" applyNumberFormat="1" applyBorder="1" applyAlignment="1">
      <alignment horizontal="left"/>
    </xf>
    <xf numFmtId="0" fontId="46" fillId="0" borderId="8" xfId="0" applyFont="1" applyBorder="1" applyAlignment="1" applyProtection="1">
      <alignment horizontal="center"/>
      <protection locked="0"/>
    </xf>
    <xf numFmtId="49" fontId="0" fillId="4" borderId="7" xfId="0" applyNumberFormat="1" applyFill="1" applyBorder="1" applyAlignment="1">
      <alignment horizontal="center"/>
    </xf>
    <xf numFmtId="164" fontId="43" fillId="4" borderId="8" xfId="0" applyNumberFormat="1" applyFont="1" applyFill="1" applyBorder="1" applyAlignment="1">
      <alignment horizontal="center"/>
    </xf>
    <xf numFmtId="1" fontId="43" fillId="4" borderId="8" xfId="0" applyNumberFormat="1" applyFont="1" applyFill="1" applyBorder="1" applyAlignment="1">
      <alignment horizontal="center"/>
    </xf>
    <xf numFmtId="20" fontId="43" fillId="4" borderId="7" xfId="0" applyNumberFormat="1" applyFont="1" applyFill="1" applyBorder="1"/>
    <xf numFmtId="0" fontId="51" fillId="0" borderId="18" xfId="0" applyFont="1" applyBorder="1" applyAlignment="1">
      <alignment horizontal="center"/>
    </xf>
    <xf numFmtId="0" fontId="16" fillId="0" borderId="47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0" fillId="0" borderId="21" xfId="0" applyBorder="1" applyProtection="1">
      <protection locked="0"/>
    </xf>
    <xf numFmtId="0" fontId="6" fillId="0" borderId="8" xfId="0" applyFont="1" applyBorder="1" applyProtection="1">
      <protection locked="0"/>
    </xf>
    <xf numFmtId="0" fontId="6" fillId="0" borderId="23" xfId="0" applyFont="1" applyBorder="1" applyProtection="1">
      <protection locked="0"/>
    </xf>
    <xf numFmtId="0" fontId="0" fillId="0" borderId="48" xfId="0" applyBorder="1"/>
    <xf numFmtId="0" fontId="0" fillId="0" borderId="19" xfId="0" applyBorder="1"/>
    <xf numFmtId="0" fontId="0" fillId="0" borderId="18" xfId="0" applyBorder="1"/>
    <xf numFmtId="37" fontId="2" fillId="0" borderId="0" xfId="0" applyNumberFormat="1" applyFont="1" applyAlignment="1">
      <alignment horizontal="center"/>
    </xf>
    <xf numFmtId="0" fontId="0" fillId="0" borderId="25" xfId="0" applyBorder="1" applyProtection="1">
      <protection locked="0"/>
    </xf>
    <xf numFmtId="0" fontId="52" fillId="0" borderId="12" xfId="0" applyFont="1" applyBorder="1"/>
    <xf numFmtId="0" fontId="53" fillId="0" borderId="12" xfId="0" applyFont="1" applyBorder="1" applyAlignment="1">
      <alignment horizontal="center"/>
    </xf>
    <xf numFmtId="49" fontId="18" fillId="0" borderId="45" xfId="0" applyNumberFormat="1" applyFont="1" applyBorder="1" applyProtection="1">
      <protection locked="0"/>
    </xf>
    <xf numFmtId="49" fontId="2" fillId="0" borderId="45" xfId="0" applyNumberFormat="1" applyFont="1" applyBorder="1" applyProtection="1">
      <protection locked="0"/>
    </xf>
    <xf numFmtId="0" fontId="40" fillId="0" borderId="8" xfId="0" applyFont="1" applyBorder="1" applyProtection="1">
      <protection locked="0"/>
    </xf>
    <xf numFmtId="164" fontId="37" fillId="0" borderId="0" xfId="0" applyNumberFormat="1" applyFont="1" applyAlignment="1">
      <alignment horizontal="center"/>
    </xf>
    <xf numFmtId="164" fontId="0" fillId="0" borderId="25" xfId="0" applyNumberFormat="1" applyBorder="1" applyAlignment="1">
      <alignment horizontal="left" vertical="center"/>
    </xf>
    <xf numFmtId="0" fontId="9" fillId="0" borderId="10" xfId="0" applyFont="1" applyBorder="1" applyAlignment="1">
      <alignment horizontal="center"/>
    </xf>
    <xf numFmtId="166" fontId="47" fillId="0" borderId="0" xfId="0" applyNumberFormat="1" applyFont="1" applyAlignment="1" applyProtection="1">
      <alignment horizontal="center"/>
      <protection locked="0"/>
    </xf>
    <xf numFmtId="166" fontId="45" fillId="0" borderId="0" xfId="0" applyNumberFormat="1" applyFont="1" applyAlignment="1" applyProtection="1">
      <alignment horizontal="center"/>
      <protection locked="0"/>
    </xf>
    <xf numFmtId="166" fontId="10" fillId="0" borderId="0" xfId="0" applyNumberFormat="1" applyFont="1" applyAlignment="1" applyProtection="1">
      <alignment horizontal="center"/>
      <protection locked="0"/>
    </xf>
    <xf numFmtId="166" fontId="13" fillId="0" borderId="0" xfId="0" applyNumberFormat="1" applyFont="1" applyAlignment="1" applyProtection="1">
      <alignment horizontal="center"/>
      <protection locked="0"/>
    </xf>
  </cellXfs>
  <cellStyles count="5">
    <cellStyle name="Explanatory Text" xfId="1" builtinId="53" customBuiltin="1"/>
    <cellStyle name="Hyperlink" xfId="4" builtinId="8"/>
    <cellStyle name="Normal" xfId="0" builtinId="0"/>
    <cellStyle name="Normal_Sheet2" xfId="2" xr:uid="{00000000-0005-0000-0000-000003000000}"/>
    <cellStyle name="Normal_Sheet3" xfId="3" xr:uid="{00000000-0005-0000-0000-000004000000}"/>
  </cellStyles>
  <dxfs count="0"/>
  <tableStyles count="0" defaultTableStyle="TableStyleMedium9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40896</xdr:colOff>
      <xdr:row>0</xdr:row>
      <xdr:rowOff>73297</xdr:rowOff>
    </xdr:from>
    <xdr:to>
      <xdr:col>13</xdr:col>
      <xdr:colOff>38100</xdr:colOff>
      <xdr:row>1</xdr:row>
      <xdr:rowOff>68580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D891003-D18E-4180-BD55-1A6BC146B7C5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98096" y="73297"/>
          <a:ext cx="6649464" cy="673463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19C49BD-69BC-4249-A542-A6EFF21F72BC}"/>
            </a:ext>
          </a:extLst>
        </xdr:cNvPr>
        <xdr:cNvSpPr txBox="1"/>
      </xdr:nvSpPr>
      <xdr:spPr>
        <a:xfrm>
          <a:off x="13563600" y="10420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5CC36E7-AC6E-4F82-9722-03716A4D0F0E}"/>
            </a:ext>
          </a:extLst>
        </xdr:cNvPr>
        <xdr:cNvSpPr txBox="1"/>
      </xdr:nvSpPr>
      <xdr:spPr>
        <a:xfrm>
          <a:off x="14889480" y="10420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13680</xdr:colOff>
      <xdr:row>0</xdr:row>
      <xdr:rowOff>12600</xdr:rowOff>
    </xdr:from>
    <xdr:to>
      <xdr:col>9</xdr:col>
      <xdr:colOff>9360</xdr:colOff>
      <xdr:row>1</xdr:row>
      <xdr:rowOff>9360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48360" y="12600"/>
          <a:ext cx="6384600" cy="6746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12</xdr:col>
      <xdr:colOff>313371</xdr:colOff>
      <xdr:row>29</xdr:row>
      <xdr:rowOff>176526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D411BE-EF2D-D703-6E47-E0A5DD84FC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65760"/>
          <a:ext cx="7628571" cy="51142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33276</xdr:colOff>
      <xdr:row>0</xdr:row>
      <xdr:rowOff>1</xdr:rowOff>
    </xdr:from>
    <xdr:to>
      <xdr:col>11</xdr:col>
      <xdr:colOff>7620</xdr:colOff>
      <xdr:row>2</xdr:row>
      <xdr:rowOff>45721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1C874131-4C7E-4CF8-9D7B-39D08E45EA54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46636" y="1"/>
          <a:ext cx="5613144" cy="10058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723FEAB-D52B-6454-2AA7-582B781EC91E}"/>
            </a:ext>
          </a:extLst>
        </xdr:cNvPr>
        <xdr:cNvSpPr txBox="1"/>
      </xdr:nvSpPr>
      <xdr:spPr>
        <a:xfrm>
          <a:off x="13563600" y="10420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D635F66-03E1-4D4D-B3F8-63BDE760F663}"/>
            </a:ext>
          </a:extLst>
        </xdr:cNvPr>
        <xdr:cNvSpPr txBox="1"/>
      </xdr:nvSpPr>
      <xdr:spPr>
        <a:xfrm>
          <a:off x="14889480" y="10420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FDEB744-3418-4DA4-A8F6-D3C5A8CF8C97}"/>
            </a:ext>
          </a:extLst>
        </xdr:cNvPr>
        <xdr:cNvSpPr txBox="1"/>
      </xdr:nvSpPr>
      <xdr:spPr>
        <a:xfrm>
          <a:off x="13563600" y="10420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732C07E-054E-41E3-8B4B-40D97D525EBA}"/>
            </a:ext>
          </a:extLst>
        </xdr:cNvPr>
        <xdr:cNvSpPr txBox="1"/>
      </xdr:nvSpPr>
      <xdr:spPr>
        <a:xfrm>
          <a:off x="13563600" y="10420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EDACE79-C99E-47D9-8132-475C49C112FE}"/>
            </a:ext>
          </a:extLst>
        </xdr:cNvPr>
        <xdr:cNvSpPr txBox="1"/>
      </xdr:nvSpPr>
      <xdr:spPr>
        <a:xfrm>
          <a:off x="13563600" y="10420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792480</xdr:colOff>
      <xdr:row>33</xdr:row>
      <xdr:rowOff>232410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442DA74-9ACE-4F1D-9BFD-26C4BA26DB40}"/>
            </a:ext>
          </a:extLst>
        </xdr:cNvPr>
        <xdr:cNvSpPr txBox="1"/>
      </xdr:nvSpPr>
      <xdr:spPr>
        <a:xfrm>
          <a:off x="13563600" y="104203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8"/>
  <sheetViews>
    <sheetView topLeftCell="A14" zoomScale="78" zoomScaleNormal="78" workbookViewId="0">
      <selection activeCell="S47" sqref="S47"/>
    </sheetView>
  </sheetViews>
  <sheetFormatPr defaultRowHeight="14.4" x14ac:dyDescent="0.3"/>
  <cols>
    <col min="1" max="1" width="6.6640625" customWidth="1"/>
    <col min="2" max="2" width="4.88671875" style="2" customWidth="1"/>
    <col min="3" max="3" width="9.88671875" style="3" customWidth="1"/>
    <col min="4" max="4" width="4.109375" style="3" customWidth="1"/>
    <col min="5" max="5" width="3.109375" style="208" customWidth="1"/>
    <col min="6" max="9" width="5.21875" style="4" customWidth="1"/>
    <col min="10" max="10" width="5.21875" style="5" customWidth="1"/>
    <col min="11" max="11" width="6.6640625" style="5" customWidth="1"/>
    <col min="12" max="12" width="8.109375" style="2" customWidth="1"/>
    <col min="13" max="13" width="34.109375" customWidth="1"/>
    <col min="14" max="14" width="9.44140625" customWidth="1"/>
    <col min="15" max="1026" width="8.6640625" customWidth="1"/>
  </cols>
  <sheetData>
    <row r="1" spans="2:16" ht="53.4" customHeight="1" x14ac:dyDescent="0.3"/>
    <row r="2" spans="2:16" ht="33.6" x14ac:dyDescent="0.65">
      <c r="C2" s="223" t="s">
        <v>696</v>
      </c>
      <c r="D2" s="6"/>
      <c r="F2" s="7"/>
      <c r="G2" s="7"/>
      <c r="H2" s="7"/>
      <c r="I2" s="7"/>
      <c r="J2" s="8"/>
      <c r="K2" s="8"/>
      <c r="M2" s="7"/>
    </row>
    <row r="3" spans="2:16" ht="20.399999999999999" customHeight="1" x14ac:dyDescent="0.35">
      <c r="B3" s="7"/>
      <c r="C3" s="1"/>
      <c r="D3" s="1"/>
      <c r="F3" s="10"/>
      <c r="G3" s="10"/>
      <c r="H3" s="10"/>
      <c r="I3" s="10"/>
      <c r="J3" s="11" t="s">
        <v>0</v>
      </c>
      <c r="K3" s="11"/>
      <c r="L3" s="325">
        <f>SUM(K7:K71)</f>
        <v>18741</v>
      </c>
      <c r="M3" s="13">
        <f ca="1">TODAY()</f>
        <v>44914</v>
      </c>
    </row>
    <row r="4" spans="2:16" ht="12" customHeight="1" thickBot="1" x14ac:dyDescent="0.4">
      <c r="B4" s="7"/>
      <c r="C4" s="1"/>
      <c r="D4" s="1"/>
      <c r="F4" s="10"/>
      <c r="G4" s="10"/>
      <c r="H4" s="10"/>
      <c r="I4" s="10"/>
      <c r="J4" s="11"/>
      <c r="K4" s="11"/>
      <c r="L4" s="12"/>
      <c r="M4" s="13"/>
    </row>
    <row r="5" spans="2:16" ht="27" customHeight="1" thickBot="1" x14ac:dyDescent="0.35">
      <c r="B5" s="14" t="s">
        <v>484</v>
      </c>
      <c r="C5" s="191" t="s">
        <v>485</v>
      </c>
      <c r="D5" s="191"/>
      <c r="E5" s="209" t="s">
        <v>1</v>
      </c>
      <c r="F5" s="185">
        <v>1</v>
      </c>
      <c r="G5" s="186">
        <v>2</v>
      </c>
      <c r="H5" s="186">
        <v>3</v>
      </c>
      <c r="I5" s="186">
        <v>4</v>
      </c>
      <c r="J5" s="186">
        <v>5</v>
      </c>
      <c r="K5" s="186" t="s">
        <v>3</v>
      </c>
      <c r="L5" s="187" t="s">
        <v>4</v>
      </c>
      <c r="M5" s="19" t="s">
        <v>5</v>
      </c>
    </row>
    <row r="6" spans="2:16" ht="4.95" customHeight="1" thickBot="1" x14ac:dyDescent="0.35">
      <c r="B6" s="20"/>
      <c r="C6" s="21"/>
      <c r="D6" s="21"/>
      <c r="E6" s="237"/>
      <c r="F6" s="22"/>
      <c r="G6" s="22"/>
      <c r="H6" s="22"/>
      <c r="I6" s="22"/>
      <c r="J6" s="23"/>
      <c r="M6" s="188"/>
    </row>
    <row r="7" spans="2:16" ht="12" customHeight="1" thickTop="1" x14ac:dyDescent="0.3">
      <c r="B7" s="26">
        <v>1</v>
      </c>
      <c r="C7" s="3">
        <v>44631</v>
      </c>
      <c r="D7" s="196" t="str">
        <f t="shared" ref="D7:D10" si="0">IF(C7=0," ",TEXT(C7,"ddd"))</f>
        <v>Fri</v>
      </c>
      <c r="E7" s="238">
        <v>1</v>
      </c>
      <c r="F7" s="240" t="s">
        <v>498</v>
      </c>
      <c r="G7" s="190" t="s">
        <v>482</v>
      </c>
      <c r="H7" s="190" t="s">
        <v>482</v>
      </c>
      <c r="I7" s="190" t="s">
        <v>482</v>
      </c>
      <c r="J7" s="232" t="s">
        <v>482</v>
      </c>
      <c r="K7" s="247">
        <v>26</v>
      </c>
      <c r="L7" s="247">
        <f t="shared" ref="L7:L14" si="1">IF(K7=0,"",K7/E7)</f>
        <v>26</v>
      </c>
      <c r="M7" s="246" t="s">
        <v>511</v>
      </c>
      <c r="N7" s="34"/>
      <c r="P7" s="34"/>
    </row>
    <row r="8" spans="2:16" ht="12" customHeight="1" x14ac:dyDescent="0.3">
      <c r="B8" s="35">
        <v>2</v>
      </c>
      <c r="C8" s="184">
        <v>44660</v>
      </c>
      <c r="D8" s="196" t="str">
        <f t="shared" si="0"/>
        <v>Sat</v>
      </c>
      <c r="E8" s="210">
        <v>4</v>
      </c>
      <c r="F8" s="216">
        <v>0.45833333333333331</v>
      </c>
      <c r="G8" s="216">
        <v>0.52083333333333337</v>
      </c>
      <c r="H8" s="216">
        <v>8.3333333333333329E-2</v>
      </c>
      <c r="I8" s="216">
        <v>0.14583333333333334</v>
      </c>
      <c r="J8" s="190" t="s">
        <v>482</v>
      </c>
      <c r="K8" s="259">
        <v>886</v>
      </c>
      <c r="L8" s="259">
        <f t="shared" si="1"/>
        <v>221.5</v>
      </c>
      <c r="M8" s="31" t="s">
        <v>483</v>
      </c>
      <c r="N8" s="34"/>
      <c r="O8" s="34"/>
    </row>
    <row r="9" spans="2:16" ht="12" customHeight="1" x14ac:dyDescent="0.3">
      <c r="B9" s="35">
        <v>3</v>
      </c>
      <c r="C9" s="36">
        <v>44661</v>
      </c>
      <c r="D9" s="196" t="str">
        <f t="shared" si="0"/>
        <v>Sun</v>
      </c>
      <c r="E9" s="210">
        <v>4</v>
      </c>
      <c r="F9" s="233">
        <v>0.45833333333333331</v>
      </c>
      <c r="G9" s="233">
        <v>0.52083333333333337</v>
      </c>
      <c r="H9" s="233">
        <v>8.3333333333333329E-2</v>
      </c>
      <c r="I9" s="233">
        <v>0.14583333333333334</v>
      </c>
      <c r="J9" s="234" t="s">
        <v>482</v>
      </c>
      <c r="K9" s="259">
        <v>617</v>
      </c>
      <c r="L9" s="259">
        <f t="shared" si="1"/>
        <v>154.25</v>
      </c>
      <c r="M9" s="32" t="s">
        <v>483</v>
      </c>
      <c r="N9" s="34"/>
      <c r="O9" s="34"/>
    </row>
    <row r="10" spans="2:16" ht="12" customHeight="1" x14ac:dyDescent="0.3">
      <c r="B10" s="35">
        <v>4</v>
      </c>
      <c r="C10" s="3">
        <v>44664</v>
      </c>
      <c r="D10" s="196" t="str">
        <f t="shared" si="0"/>
        <v>Wed</v>
      </c>
      <c r="E10" s="239">
        <v>1</v>
      </c>
      <c r="F10" s="219" t="s">
        <v>495</v>
      </c>
      <c r="G10" s="235" t="s">
        <v>482</v>
      </c>
      <c r="H10" s="235" t="s">
        <v>482</v>
      </c>
      <c r="I10" s="235" t="s">
        <v>482</v>
      </c>
      <c r="J10" s="236" t="s">
        <v>482</v>
      </c>
      <c r="K10" s="259">
        <v>166</v>
      </c>
      <c r="L10" s="259">
        <f t="shared" si="1"/>
        <v>166</v>
      </c>
      <c r="M10" s="32" t="s">
        <v>496</v>
      </c>
      <c r="N10" s="34"/>
      <c r="O10" s="34"/>
    </row>
    <row r="11" spans="2:16" ht="12" customHeight="1" x14ac:dyDescent="0.3">
      <c r="B11" s="35">
        <v>5</v>
      </c>
      <c r="C11" s="36">
        <v>44667</v>
      </c>
      <c r="D11" s="196" t="str">
        <f t="shared" ref="D11" si="2">IF(C11=0," ",TEXT(C11,"ddd"))</f>
        <v>Sat</v>
      </c>
      <c r="E11" s="210">
        <v>4</v>
      </c>
      <c r="F11" s="216">
        <v>0.45833333333333331</v>
      </c>
      <c r="G11" s="216">
        <v>0.5</v>
      </c>
      <c r="H11" s="216">
        <v>4.1666666666666664E-2</v>
      </c>
      <c r="I11" s="216">
        <v>8.3333333333333329E-2</v>
      </c>
      <c r="J11" s="190" t="s">
        <v>482</v>
      </c>
      <c r="K11" s="259">
        <v>16</v>
      </c>
      <c r="L11" s="259">
        <f t="shared" si="1"/>
        <v>4</v>
      </c>
      <c r="M11" s="31" t="s">
        <v>486</v>
      </c>
      <c r="N11" s="34"/>
      <c r="O11" s="34"/>
    </row>
    <row r="12" spans="2:16" ht="12" customHeight="1" x14ac:dyDescent="0.3">
      <c r="B12" s="35">
        <v>6</v>
      </c>
      <c r="C12" s="36">
        <v>44674</v>
      </c>
      <c r="D12" s="196" t="str">
        <f t="shared" ref="D12:D18" si="3">IF(C12=0," ",TEXT(C12,"ddd"))</f>
        <v>Sat</v>
      </c>
      <c r="E12" s="214">
        <v>1</v>
      </c>
      <c r="F12" s="220" t="s">
        <v>493</v>
      </c>
      <c r="G12" s="235" t="s">
        <v>482</v>
      </c>
      <c r="H12" s="235" t="s">
        <v>482</v>
      </c>
      <c r="I12" s="235" t="s">
        <v>482</v>
      </c>
      <c r="J12" s="189"/>
      <c r="K12" s="260">
        <v>20</v>
      </c>
      <c r="L12" s="260">
        <f t="shared" si="1"/>
        <v>20</v>
      </c>
      <c r="M12" s="41" t="s">
        <v>619</v>
      </c>
      <c r="N12" s="34"/>
      <c r="O12" s="34"/>
    </row>
    <row r="13" spans="2:16" ht="12" customHeight="1" x14ac:dyDescent="0.3">
      <c r="B13" s="35">
        <v>7</v>
      </c>
      <c r="C13" s="36">
        <v>44675</v>
      </c>
      <c r="D13" s="196" t="str">
        <f t="shared" si="3"/>
        <v>Sun</v>
      </c>
      <c r="E13" s="210">
        <v>4</v>
      </c>
      <c r="F13" s="248">
        <v>4.1666666666666664E-2</v>
      </c>
      <c r="G13" s="248">
        <v>0.10416666666666667</v>
      </c>
      <c r="H13" s="248">
        <v>0.16666666666666666</v>
      </c>
      <c r="I13" s="248">
        <v>0.22916666666666666</v>
      </c>
      <c r="J13" s="249" t="s">
        <v>482</v>
      </c>
      <c r="K13" s="260">
        <v>611</v>
      </c>
      <c r="L13" s="260">
        <f t="shared" si="1"/>
        <v>152.75</v>
      </c>
      <c r="M13" s="41" t="s">
        <v>497</v>
      </c>
      <c r="N13" s="34"/>
      <c r="O13" s="34"/>
    </row>
    <row r="14" spans="2:16" ht="12" customHeight="1" x14ac:dyDescent="0.3">
      <c r="B14" s="42">
        <v>8</v>
      </c>
      <c r="C14" s="241">
        <v>44688</v>
      </c>
      <c r="D14" s="242" t="str">
        <f t="shared" si="3"/>
        <v>Sat</v>
      </c>
      <c r="E14" s="211">
        <v>4</v>
      </c>
      <c r="F14" s="243" t="s">
        <v>487</v>
      </c>
      <c r="G14" s="243" t="s">
        <v>488</v>
      </c>
      <c r="H14" s="243" t="s">
        <v>489</v>
      </c>
      <c r="I14" s="243" t="s">
        <v>490</v>
      </c>
      <c r="J14" s="244" t="s">
        <v>482</v>
      </c>
      <c r="K14" s="261">
        <v>16</v>
      </c>
      <c r="L14" s="261">
        <f t="shared" si="1"/>
        <v>4</v>
      </c>
      <c r="M14" s="245" t="s">
        <v>500</v>
      </c>
      <c r="N14" s="34"/>
      <c r="O14" s="34"/>
    </row>
    <row r="15" spans="2:16" ht="12" customHeight="1" x14ac:dyDescent="0.3">
      <c r="B15" s="291">
        <v>9</v>
      </c>
      <c r="C15" s="292">
        <v>44696</v>
      </c>
      <c r="D15" s="293" t="str">
        <f t="shared" si="3"/>
        <v>Sun</v>
      </c>
      <c r="E15" s="294">
        <v>3</v>
      </c>
      <c r="F15" s="295" t="s">
        <v>487</v>
      </c>
      <c r="G15" s="296" t="s">
        <v>492</v>
      </c>
      <c r="H15" s="295" t="s">
        <v>490</v>
      </c>
      <c r="I15" s="296" t="s">
        <v>482</v>
      </c>
      <c r="J15" s="297" t="s">
        <v>482</v>
      </c>
      <c r="K15" s="298">
        <v>0</v>
      </c>
      <c r="L15" s="298" t="str">
        <f>IF(K15=0,"",K15/E15)</f>
        <v/>
      </c>
      <c r="M15" s="299" t="s">
        <v>634</v>
      </c>
      <c r="N15" s="34"/>
      <c r="O15" s="34"/>
    </row>
    <row r="16" spans="2:16" ht="12" customHeight="1" x14ac:dyDescent="0.3">
      <c r="B16" s="291">
        <v>10</v>
      </c>
      <c r="C16" s="300">
        <v>44701</v>
      </c>
      <c r="D16" s="293" t="str">
        <f t="shared" si="3"/>
        <v>Fri</v>
      </c>
      <c r="E16" s="294">
        <v>1</v>
      </c>
      <c r="F16" s="301" t="s">
        <v>495</v>
      </c>
      <c r="G16" s="302" t="s">
        <v>482</v>
      </c>
      <c r="H16" s="302" t="s">
        <v>482</v>
      </c>
      <c r="I16" s="302" t="s">
        <v>482</v>
      </c>
      <c r="J16" s="297" t="s">
        <v>482</v>
      </c>
      <c r="K16" s="303">
        <v>0</v>
      </c>
      <c r="L16" s="303" t="str">
        <f>IF(K16=0,"",K16/E16)</f>
        <v/>
      </c>
      <c r="M16" s="299" t="s">
        <v>635</v>
      </c>
      <c r="N16" s="34"/>
      <c r="O16" s="34"/>
    </row>
    <row r="17" spans="2:16" ht="12" customHeight="1" x14ac:dyDescent="0.3">
      <c r="B17" s="204">
        <v>11</v>
      </c>
      <c r="C17" s="43">
        <v>44709</v>
      </c>
      <c r="D17" s="192" t="str">
        <f t="shared" si="3"/>
        <v>Sat</v>
      </c>
      <c r="E17" s="211">
        <v>4</v>
      </c>
      <c r="F17" s="217" t="s">
        <v>489</v>
      </c>
      <c r="G17" s="218" t="s">
        <v>492</v>
      </c>
      <c r="H17" s="218" t="s">
        <v>493</v>
      </c>
      <c r="I17" s="218" t="s">
        <v>494</v>
      </c>
      <c r="J17" s="193" t="s">
        <v>482</v>
      </c>
      <c r="K17" s="262">
        <v>729</v>
      </c>
      <c r="L17" s="262">
        <f>IF(K17=0,"",K17/E17)</f>
        <v>182.25</v>
      </c>
      <c r="M17" s="194" t="s">
        <v>497</v>
      </c>
      <c r="N17" s="34"/>
      <c r="O17" s="34"/>
    </row>
    <row r="18" spans="2:16" ht="12" customHeight="1" x14ac:dyDescent="0.3">
      <c r="B18" s="35">
        <v>12</v>
      </c>
      <c r="C18" s="36">
        <v>44715</v>
      </c>
      <c r="D18" s="196" t="str">
        <f t="shared" si="3"/>
        <v>Fri</v>
      </c>
      <c r="E18" s="210">
        <v>1</v>
      </c>
      <c r="F18" s="219" t="s">
        <v>495</v>
      </c>
      <c r="G18" s="219" t="s">
        <v>482</v>
      </c>
      <c r="H18" s="219" t="s">
        <v>482</v>
      </c>
      <c r="I18" s="219" t="s">
        <v>482</v>
      </c>
      <c r="J18" s="36" t="s">
        <v>482</v>
      </c>
      <c r="K18" s="260">
        <v>203</v>
      </c>
      <c r="L18" s="260">
        <f t="shared" ref="L18" si="4">IF(K18=0,"",K18/E18)</f>
        <v>203</v>
      </c>
      <c r="M18" s="197" t="s">
        <v>496</v>
      </c>
      <c r="N18" s="34"/>
      <c r="O18" s="34"/>
    </row>
    <row r="19" spans="2:16" ht="12" customHeight="1" x14ac:dyDescent="0.3">
      <c r="B19" s="35">
        <v>13</v>
      </c>
      <c r="C19" s="36">
        <v>44716</v>
      </c>
      <c r="D19" s="196" t="str">
        <f t="shared" ref="D19:D53" si="5">IF(C19=0," ",TEXT(C19,"ddd"))</f>
        <v>Sat</v>
      </c>
      <c r="E19" s="210">
        <v>4</v>
      </c>
      <c r="F19" s="219" t="s">
        <v>487</v>
      </c>
      <c r="G19" s="219" t="s">
        <v>488</v>
      </c>
      <c r="H19" s="219" t="s">
        <v>489</v>
      </c>
      <c r="I19" s="219" t="s">
        <v>490</v>
      </c>
      <c r="J19" s="36" t="s">
        <v>482</v>
      </c>
      <c r="K19" s="260">
        <v>14</v>
      </c>
      <c r="L19" s="260">
        <f t="shared" ref="L19:L53" si="6">IF(K19=0,"",K19/E19)</f>
        <v>3.5</v>
      </c>
      <c r="M19" s="197" t="s">
        <v>486</v>
      </c>
      <c r="N19" s="34"/>
      <c r="O19" s="34"/>
    </row>
    <row r="20" spans="2:16" ht="13.2" customHeight="1" x14ac:dyDescent="0.3">
      <c r="B20" s="35">
        <v>14</v>
      </c>
      <c r="C20" s="36">
        <v>44720</v>
      </c>
      <c r="D20" s="196" t="str">
        <f t="shared" si="5"/>
        <v>Wed</v>
      </c>
      <c r="E20" s="210">
        <v>1</v>
      </c>
      <c r="F20" s="219" t="s">
        <v>495</v>
      </c>
      <c r="G20" s="219" t="s">
        <v>482</v>
      </c>
      <c r="H20" s="219" t="s">
        <v>482</v>
      </c>
      <c r="I20" s="219" t="s">
        <v>482</v>
      </c>
      <c r="J20" s="36" t="s">
        <v>482</v>
      </c>
      <c r="K20" s="260">
        <v>160</v>
      </c>
      <c r="L20" s="260">
        <f t="shared" si="6"/>
        <v>160</v>
      </c>
      <c r="M20" s="197" t="s">
        <v>496</v>
      </c>
      <c r="N20" s="34"/>
      <c r="O20" s="34"/>
    </row>
    <row r="21" spans="2:16" ht="12" customHeight="1" x14ac:dyDescent="0.3">
      <c r="B21" s="35">
        <v>15</v>
      </c>
      <c r="C21" s="36">
        <v>44724</v>
      </c>
      <c r="D21" s="196" t="str">
        <f t="shared" si="5"/>
        <v>Sun</v>
      </c>
      <c r="E21" s="309">
        <v>3</v>
      </c>
      <c r="F21" s="219" t="s">
        <v>487</v>
      </c>
      <c r="G21" s="219" t="s">
        <v>554</v>
      </c>
      <c r="H21" s="219" t="s">
        <v>490</v>
      </c>
      <c r="I21" s="219" t="s">
        <v>482</v>
      </c>
      <c r="J21" s="36" t="s">
        <v>482</v>
      </c>
      <c r="K21" s="260">
        <v>308</v>
      </c>
      <c r="L21" s="260">
        <f t="shared" si="6"/>
        <v>102.66666666666667</v>
      </c>
      <c r="M21" s="310" t="s">
        <v>491</v>
      </c>
      <c r="N21" s="34"/>
      <c r="O21" s="34"/>
    </row>
    <row r="22" spans="2:16" ht="12" customHeight="1" x14ac:dyDescent="0.3">
      <c r="B22" s="35">
        <v>16</v>
      </c>
      <c r="C22" s="36">
        <v>44729</v>
      </c>
      <c r="D22" s="196" t="str">
        <f t="shared" si="5"/>
        <v>Fri</v>
      </c>
      <c r="E22" s="210">
        <v>1</v>
      </c>
      <c r="F22" s="220" t="s">
        <v>495</v>
      </c>
      <c r="G22" s="220" t="s">
        <v>482</v>
      </c>
      <c r="H22" s="220" t="s">
        <v>482</v>
      </c>
      <c r="I22" s="220" t="s">
        <v>482</v>
      </c>
      <c r="J22" s="184" t="s">
        <v>482</v>
      </c>
      <c r="K22" s="260">
        <v>195</v>
      </c>
      <c r="L22" s="260">
        <f t="shared" si="6"/>
        <v>195</v>
      </c>
      <c r="M22" s="197" t="s">
        <v>496</v>
      </c>
      <c r="N22" s="34"/>
      <c r="O22" s="34"/>
    </row>
    <row r="23" spans="2:16" ht="12" customHeight="1" x14ac:dyDescent="0.3">
      <c r="B23" s="35">
        <v>17</v>
      </c>
      <c r="C23" s="3">
        <v>44734</v>
      </c>
      <c r="D23" s="332" t="str">
        <f t="shared" si="5"/>
        <v>Wed</v>
      </c>
      <c r="E23" s="210">
        <v>1</v>
      </c>
      <c r="F23" s="220" t="s">
        <v>495</v>
      </c>
      <c r="G23" s="220" t="s">
        <v>482</v>
      </c>
      <c r="H23" s="220" t="s">
        <v>482</v>
      </c>
      <c r="I23" s="220" t="s">
        <v>482</v>
      </c>
      <c r="J23" s="184" t="s">
        <v>482</v>
      </c>
      <c r="K23" s="260">
        <v>133</v>
      </c>
      <c r="L23" s="260">
        <f t="shared" si="6"/>
        <v>133</v>
      </c>
      <c r="M23" s="333" t="s">
        <v>1026</v>
      </c>
      <c r="N23" s="34"/>
      <c r="O23" s="34"/>
    </row>
    <row r="24" spans="2:16" ht="12" customHeight="1" x14ac:dyDescent="0.3">
      <c r="B24" s="35">
        <v>18</v>
      </c>
      <c r="C24" s="36">
        <v>44737</v>
      </c>
      <c r="D24" s="196" t="str">
        <f t="shared" si="5"/>
        <v>Sat</v>
      </c>
      <c r="E24" s="210">
        <v>4</v>
      </c>
      <c r="F24" s="219" t="s">
        <v>489</v>
      </c>
      <c r="G24" s="219" t="s">
        <v>492</v>
      </c>
      <c r="H24" s="219" t="s">
        <v>493</v>
      </c>
      <c r="I24" s="219" t="s">
        <v>494</v>
      </c>
      <c r="J24" s="250" t="s">
        <v>482</v>
      </c>
      <c r="K24" s="260">
        <v>388</v>
      </c>
      <c r="L24" s="260">
        <f t="shared" si="6"/>
        <v>97</v>
      </c>
      <c r="M24" s="41" t="s">
        <v>497</v>
      </c>
      <c r="N24" s="34"/>
      <c r="P24" s="34"/>
    </row>
    <row r="25" spans="2:16" ht="12" customHeight="1" x14ac:dyDescent="0.3">
      <c r="B25" s="35">
        <v>19</v>
      </c>
      <c r="C25" s="199">
        <v>44743</v>
      </c>
      <c r="D25" s="200" t="str">
        <f t="shared" si="5"/>
        <v>Fri</v>
      </c>
      <c r="E25" s="211">
        <v>1</v>
      </c>
      <c r="F25" s="221" t="s">
        <v>495</v>
      </c>
      <c r="G25" s="221" t="s">
        <v>482</v>
      </c>
      <c r="H25" s="221" t="s">
        <v>482</v>
      </c>
      <c r="I25" s="221" t="s">
        <v>482</v>
      </c>
      <c r="J25" s="200" t="s">
        <v>482</v>
      </c>
      <c r="K25" s="263">
        <v>182</v>
      </c>
      <c r="L25" s="262">
        <f t="shared" si="6"/>
        <v>182</v>
      </c>
      <c r="M25" s="202" t="s">
        <v>496</v>
      </c>
      <c r="N25" s="34"/>
      <c r="O25" s="34"/>
    </row>
    <row r="26" spans="2:16" ht="12" customHeight="1" x14ac:dyDescent="0.3">
      <c r="B26" s="35">
        <v>20</v>
      </c>
      <c r="C26" s="199">
        <v>44744</v>
      </c>
      <c r="D26" s="200" t="str">
        <f t="shared" si="5"/>
        <v>Sat</v>
      </c>
      <c r="E26" s="212">
        <v>4</v>
      </c>
      <c r="F26" s="221" t="s">
        <v>487</v>
      </c>
      <c r="G26" s="221" t="s">
        <v>488</v>
      </c>
      <c r="H26" s="221" t="s">
        <v>489</v>
      </c>
      <c r="I26" s="221" t="s">
        <v>490</v>
      </c>
      <c r="J26" s="200" t="s">
        <v>482</v>
      </c>
      <c r="K26" s="262">
        <v>12</v>
      </c>
      <c r="L26" s="262">
        <f t="shared" si="6"/>
        <v>3</v>
      </c>
      <c r="M26" s="202" t="s">
        <v>486</v>
      </c>
      <c r="N26" s="34"/>
      <c r="O26" s="34"/>
    </row>
    <row r="27" spans="2:16" ht="12" customHeight="1" x14ac:dyDescent="0.3">
      <c r="B27" s="35">
        <v>21</v>
      </c>
      <c r="C27" s="199">
        <v>44752</v>
      </c>
      <c r="D27" s="200" t="str">
        <f t="shared" si="5"/>
        <v>Sun</v>
      </c>
      <c r="E27" s="211">
        <v>3</v>
      </c>
      <c r="F27" s="221" t="s">
        <v>487</v>
      </c>
      <c r="G27" s="221" t="s">
        <v>492</v>
      </c>
      <c r="H27" s="221" t="s">
        <v>490</v>
      </c>
      <c r="I27" s="221" t="s">
        <v>482</v>
      </c>
      <c r="J27" s="200" t="s">
        <v>482</v>
      </c>
      <c r="K27" s="262">
        <v>351</v>
      </c>
      <c r="L27" s="262">
        <f t="shared" si="6"/>
        <v>117</v>
      </c>
      <c r="M27" s="203" t="s">
        <v>491</v>
      </c>
      <c r="N27" s="34"/>
      <c r="O27" s="34"/>
    </row>
    <row r="28" spans="2:16" ht="12" customHeight="1" x14ac:dyDescent="0.3">
      <c r="B28" s="35">
        <v>22</v>
      </c>
      <c r="C28" s="199">
        <v>44755</v>
      </c>
      <c r="D28" s="200" t="str">
        <f t="shared" si="5"/>
        <v>Wed</v>
      </c>
      <c r="E28" s="211">
        <v>1</v>
      </c>
      <c r="F28" s="221" t="s">
        <v>495</v>
      </c>
      <c r="G28" s="221" t="s">
        <v>482</v>
      </c>
      <c r="H28" s="221" t="s">
        <v>482</v>
      </c>
      <c r="I28" s="221" t="s">
        <v>482</v>
      </c>
      <c r="J28" s="200" t="s">
        <v>482</v>
      </c>
      <c r="K28" s="262">
        <v>179</v>
      </c>
      <c r="L28" s="262">
        <f t="shared" si="6"/>
        <v>179</v>
      </c>
      <c r="M28" s="202" t="s">
        <v>496</v>
      </c>
      <c r="N28" s="34"/>
      <c r="P28" s="34"/>
    </row>
    <row r="29" spans="2:16" ht="12" customHeight="1" x14ac:dyDescent="0.3">
      <c r="B29" s="35">
        <v>23</v>
      </c>
      <c r="C29" s="199">
        <v>44764</v>
      </c>
      <c r="D29" s="200" t="str">
        <f t="shared" si="5"/>
        <v>Fri</v>
      </c>
      <c r="E29" s="211">
        <v>1</v>
      </c>
      <c r="F29" s="222" t="s">
        <v>495</v>
      </c>
      <c r="G29" s="222" t="s">
        <v>482</v>
      </c>
      <c r="H29" s="222" t="s">
        <v>482</v>
      </c>
      <c r="I29" s="222" t="s">
        <v>482</v>
      </c>
      <c r="J29" s="251" t="s">
        <v>482</v>
      </c>
      <c r="K29" s="262">
        <v>159</v>
      </c>
      <c r="L29" s="262">
        <f t="shared" si="6"/>
        <v>159</v>
      </c>
      <c r="M29" s="202" t="s">
        <v>496</v>
      </c>
      <c r="N29" s="34"/>
      <c r="O29" s="34"/>
    </row>
    <row r="30" spans="2:16" ht="12" customHeight="1" x14ac:dyDescent="0.3">
      <c r="B30" s="35">
        <v>24</v>
      </c>
      <c r="C30" s="201">
        <v>44772</v>
      </c>
      <c r="D30" s="200" t="str">
        <f t="shared" si="5"/>
        <v>Sat</v>
      </c>
      <c r="E30" s="211">
        <v>4</v>
      </c>
      <c r="F30" s="222" t="s">
        <v>489</v>
      </c>
      <c r="G30" s="222" t="s">
        <v>492</v>
      </c>
      <c r="H30" s="222" t="s">
        <v>493</v>
      </c>
      <c r="I30" s="222" t="s">
        <v>494</v>
      </c>
      <c r="J30" s="205" t="s">
        <v>482</v>
      </c>
      <c r="K30" s="263">
        <v>475</v>
      </c>
      <c r="L30" s="262">
        <f t="shared" si="6"/>
        <v>118.75</v>
      </c>
      <c r="M30" s="206" t="s">
        <v>497</v>
      </c>
      <c r="N30" s="34"/>
      <c r="O30" s="34"/>
    </row>
    <row r="31" spans="2:16" ht="12" customHeight="1" x14ac:dyDescent="0.3">
      <c r="B31" s="35">
        <v>25</v>
      </c>
      <c r="C31" s="36">
        <v>44779</v>
      </c>
      <c r="D31" s="196" t="str">
        <f t="shared" si="5"/>
        <v>Sat</v>
      </c>
      <c r="E31" s="210">
        <v>4</v>
      </c>
      <c r="F31" s="220" t="s">
        <v>487</v>
      </c>
      <c r="G31" s="220" t="s">
        <v>488</v>
      </c>
      <c r="H31" s="220" t="s">
        <v>489</v>
      </c>
      <c r="I31" s="220" t="s">
        <v>490</v>
      </c>
      <c r="J31" s="189" t="s">
        <v>482</v>
      </c>
      <c r="K31" s="260">
        <v>14</v>
      </c>
      <c r="L31" s="260">
        <f t="shared" si="6"/>
        <v>3.5</v>
      </c>
      <c r="M31" s="41" t="s">
        <v>486</v>
      </c>
      <c r="N31" s="34"/>
      <c r="O31" s="34"/>
    </row>
    <row r="32" spans="2:16" ht="12" customHeight="1" x14ac:dyDescent="0.3">
      <c r="B32" s="35">
        <v>26</v>
      </c>
      <c r="C32" s="36">
        <v>44783</v>
      </c>
      <c r="D32" s="196" t="str">
        <f t="shared" si="5"/>
        <v>Wed</v>
      </c>
      <c r="E32" s="210">
        <v>1</v>
      </c>
      <c r="F32" s="220" t="s">
        <v>495</v>
      </c>
      <c r="G32" s="220" t="s">
        <v>482</v>
      </c>
      <c r="H32" s="220" t="s">
        <v>482</v>
      </c>
      <c r="I32" s="220" t="s">
        <v>482</v>
      </c>
      <c r="J32" s="189" t="s">
        <v>482</v>
      </c>
      <c r="K32" s="260">
        <v>186</v>
      </c>
      <c r="L32" s="260">
        <f t="shared" si="6"/>
        <v>186</v>
      </c>
      <c r="M32" s="41" t="s">
        <v>496</v>
      </c>
      <c r="N32" s="34"/>
      <c r="O32" s="34"/>
    </row>
    <row r="33" spans="1:15" ht="12" customHeight="1" x14ac:dyDescent="0.3">
      <c r="B33" s="35">
        <v>27</v>
      </c>
      <c r="C33" s="3">
        <v>44787</v>
      </c>
      <c r="D33" s="196" t="str">
        <f t="shared" si="5"/>
        <v>Sun</v>
      </c>
      <c r="E33" s="213">
        <v>3</v>
      </c>
      <c r="F33" s="219" t="s">
        <v>487</v>
      </c>
      <c r="G33" s="219" t="s">
        <v>554</v>
      </c>
      <c r="H33" s="219" t="s">
        <v>490</v>
      </c>
      <c r="I33" s="219" t="s">
        <v>482</v>
      </c>
      <c r="J33" s="250" t="s">
        <v>482</v>
      </c>
      <c r="K33" s="260">
        <v>319</v>
      </c>
      <c r="L33" s="260">
        <f t="shared" si="6"/>
        <v>106.33333333333333</v>
      </c>
      <c r="M33" s="41" t="s">
        <v>491</v>
      </c>
      <c r="N33" s="34"/>
      <c r="O33" s="34"/>
    </row>
    <row r="34" spans="1:15" ht="12" customHeight="1" x14ac:dyDescent="0.3">
      <c r="B34" s="35">
        <v>28</v>
      </c>
      <c r="C34" s="36">
        <v>44792</v>
      </c>
      <c r="D34" s="196" t="str">
        <f t="shared" si="5"/>
        <v>Fri</v>
      </c>
      <c r="E34" s="210">
        <v>1</v>
      </c>
      <c r="F34" s="220" t="s">
        <v>495</v>
      </c>
      <c r="G34" s="220" t="s">
        <v>482</v>
      </c>
      <c r="H34" s="220" t="s">
        <v>482</v>
      </c>
      <c r="I34" s="220" t="s">
        <v>482</v>
      </c>
      <c r="J34" s="184" t="s">
        <v>482</v>
      </c>
      <c r="K34" s="260">
        <v>178</v>
      </c>
      <c r="L34" s="260">
        <f t="shared" si="6"/>
        <v>178</v>
      </c>
      <c r="M34" s="197" t="s">
        <v>496</v>
      </c>
      <c r="N34" s="34"/>
      <c r="O34" s="34"/>
    </row>
    <row r="35" spans="1:15" ht="12" customHeight="1" x14ac:dyDescent="0.3">
      <c r="B35" s="35">
        <v>29</v>
      </c>
      <c r="C35" s="36">
        <v>44800</v>
      </c>
      <c r="D35" s="196" t="str">
        <f t="shared" si="5"/>
        <v>Sat</v>
      </c>
      <c r="E35" s="210">
        <v>4</v>
      </c>
      <c r="F35" s="220" t="s">
        <v>489</v>
      </c>
      <c r="G35" s="220" t="s">
        <v>492</v>
      </c>
      <c r="H35" s="220" t="s">
        <v>493</v>
      </c>
      <c r="I35" s="220" t="s">
        <v>494</v>
      </c>
      <c r="J35" s="189" t="s">
        <v>482</v>
      </c>
      <c r="K35" s="260">
        <v>446</v>
      </c>
      <c r="L35" s="260">
        <f t="shared" si="6"/>
        <v>111.5</v>
      </c>
      <c r="M35" s="41" t="s">
        <v>497</v>
      </c>
      <c r="N35" s="34"/>
      <c r="O35" s="207"/>
    </row>
    <row r="36" spans="1:15" ht="12" customHeight="1" x14ac:dyDescent="0.3">
      <c r="A36" s="9"/>
      <c r="B36" s="35">
        <v>30</v>
      </c>
      <c r="C36" s="43">
        <v>44806</v>
      </c>
      <c r="D36" s="200" t="str">
        <f t="shared" si="5"/>
        <v>Fri</v>
      </c>
      <c r="E36" s="211">
        <v>1</v>
      </c>
      <c r="F36" s="222" t="s">
        <v>495</v>
      </c>
      <c r="G36" s="222" t="s">
        <v>482</v>
      </c>
      <c r="H36" s="222" t="s">
        <v>482</v>
      </c>
      <c r="I36" s="222" t="s">
        <v>482</v>
      </c>
      <c r="J36" s="205" t="s">
        <v>482</v>
      </c>
      <c r="K36" s="263">
        <v>145</v>
      </c>
      <c r="L36" s="262">
        <f t="shared" si="6"/>
        <v>145</v>
      </c>
      <c r="M36" s="206" t="s">
        <v>496</v>
      </c>
      <c r="N36" s="34"/>
      <c r="O36" s="34"/>
    </row>
    <row r="37" spans="1:15" ht="12" customHeight="1" x14ac:dyDescent="0.3">
      <c r="B37" s="35">
        <v>31</v>
      </c>
      <c r="C37" s="43">
        <v>44807</v>
      </c>
      <c r="D37" s="200" t="str">
        <f t="shared" si="5"/>
        <v>Sat</v>
      </c>
      <c r="E37" s="211">
        <v>4</v>
      </c>
      <c r="F37" s="222" t="s">
        <v>487</v>
      </c>
      <c r="G37" s="222" t="s">
        <v>488</v>
      </c>
      <c r="H37" s="222" t="s">
        <v>489</v>
      </c>
      <c r="I37" s="222" t="s">
        <v>490</v>
      </c>
      <c r="J37" s="205" t="s">
        <v>482</v>
      </c>
      <c r="K37" s="263">
        <v>15</v>
      </c>
      <c r="L37" s="262">
        <f t="shared" si="6"/>
        <v>3.75</v>
      </c>
      <c r="M37" s="206" t="s">
        <v>486</v>
      </c>
      <c r="N37" s="34"/>
    </row>
    <row r="38" spans="1:15" ht="12" customHeight="1" x14ac:dyDescent="0.3">
      <c r="B38" s="35">
        <v>32</v>
      </c>
      <c r="C38" s="43">
        <v>44815</v>
      </c>
      <c r="D38" s="200" t="str">
        <f t="shared" si="5"/>
        <v>Sun</v>
      </c>
      <c r="E38" s="211">
        <v>3</v>
      </c>
      <c r="F38" s="222" t="s">
        <v>487</v>
      </c>
      <c r="G38" s="222" t="s">
        <v>492</v>
      </c>
      <c r="H38" s="222" t="s">
        <v>490</v>
      </c>
      <c r="I38" s="222" t="s">
        <v>482</v>
      </c>
      <c r="J38" s="205" t="s">
        <v>482</v>
      </c>
      <c r="K38" s="263">
        <v>397</v>
      </c>
      <c r="L38" s="262">
        <f t="shared" si="6"/>
        <v>132.33333333333334</v>
      </c>
      <c r="M38" s="206" t="s">
        <v>491</v>
      </c>
      <c r="N38" s="34"/>
    </row>
    <row r="39" spans="1:15" ht="12" customHeight="1" x14ac:dyDescent="0.3">
      <c r="B39" s="35">
        <v>33</v>
      </c>
      <c r="C39" s="43">
        <v>44818</v>
      </c>
      <c r="D39" s="200" t="str">
        <f t="shared" si="5"/>
        <v>Wed</v>
      </c>
      <c r="E39" s="211">
        <v>1</v>
      </c>
      <c r="F39" s="222" t="s">
        <v>495</v>
      </c>
      <c r="G39" s="222" t="s">
        <v>482</v>
      </c>
      <c r="H39" s="222" t="s">
        <v>482</v>
      </c>
      <c r="I39" s="222" t="s">
        <v>482</v>
      </c>
      <c r="J39" s="205" t="s">
        <v>482</v>
      </c>
      <c r="K39" s="263">
        <v>181</v>
      </c>
      <c r="L39" s="262">
        <f t="shared" si="6"/>
        <v>181</v>
      </c>
      <c r="M39" s="206" t="s">
        <v>496</v>
      </c>
      <c r="N39" s="34"/>
    </row>
    <row r="40" spans="1:15" ht="12" customHeight="1" x14ac:dyDescent="0.3">
      <c r="B40" s="35">
        <v>34</v>
      </c>
      <c r="C40" s="43">
        <v>44828</v>
      </c>
      <c r="D40" s="200" t="str">
        <f t="shared" si="5"/>
        <v>Sat</v>
      </c>
      <c r="E40" s="211">
        <v>4</v>
      </c>
      <c r="F40" s="222" t="s">
        <v>489</v>
      </c>
      <c r="G40" s="222" t="s">
        <v>492</v>
      </c>
      <c r="H40" s="222" t="s">
        <v>493</v>
      </c>
      <c r="I40" s="222" t="s">
        <v>494</v>
      </c>
      <c r="J40" s="205" t="s">
        <v>482</v>
      </c>
      <c r="K40" s="263">
        <v>526</v>
      </c>
      <c r="L40" s="262">
        <f t="shared" si="6"/>
        <v>131.5</v>
      </c>
      <c r="M40" s="206" t="s">
        <v>497</v>
      </c>
      <c r="N40" s="34"/>
    </row>
    <row r="41" spans="1:15" ht="12" customHeight="1" x14ac:dyDescent="0.3">
      <c r="B41" s="35">
        <v>35</v>
      </c>
      <c r="C41" s="300">
        <v>44834</v>
      </c>
      <c r="D41" s="313" t="str">
        <f t="shared" si="5"/>
        <v>Fri</v>
      </c>
      <c r="E41" s="314">
        <v>1</v>
      </c>
      <c r="F41" s="315">
        <v>0.4375</v>
      </c>
      <c r="G41" s="312" t="s">
        <v>482</v>
      </c>
      <c r="H41" s="312" t="s">
        <v>482</v>
      </c>
      <c r="I41" s="312" t="s">
        <v>482</v>
      </c>
      <c r="J41" s="305" t="s">
        <v>482</v>
      </c>
      <c r="K41" s="206"/>
      <c r="L41" s="263" t="str">
        <f t="shared" si="6"/>
        <v/>
      </c>
      <c r="M41" s="202" t="s">
        <v>697</v>
      </c>
      <c r="N41" s="34"/>
    </row>
    <row r="42" spans="1:15" ht="12" customHeight="1" x14ac:dyDescent="0.3">
      <c r="B42" s="35">
        <v>36</v>
      </c>
      <c r="C42" s="36">
        <v>44849</v>
      </c>
      <c r="D42" s="196" t="str">
        <f t="shared" si="5"/>
        <v>Sat</v>
      </c>
      <c r="E42" s="214">
        <v>5</v>
      </c>
      <c r="F42" s="220" t="s">
        <v>490</v>
      </c>
      <c r="G42" s="220" t="s">
        <v>671</v>
      </c>
      <c r="H42" s="220" t="s">
        <v>672</v>
      </c>
      <c r="I42" s="220" t="s">
        <v>673</v>
      </c>
      <c r="J42" s="189">
        <v>0.30208333333333331</v>
      </c>
      <c r="K42" s="260">
        <v>1230</v>
      </c>
      <c r="L42" s="260">
        <f t="shared" si="6"/>
        <v>246</v>
      </c>
      <c r="M42" s="41" t="s">
        <v>674</v>
      </c>
      <c r="N42" s="34"/>
    </row>
    <row r="43" spans="1:15" ht="12" customHeight="1" x14ac:dyDescent="0.3">
      <c r="B43" s="35">
        <v>37</v>
      </c>
      <c r="C43" s="36">
        <v>44856</v>
      </c>
      <c r="D43" s="196" t="str">
        <f t="shared" si="5"/>
        <v>Sat</v>
      </c>
      <c r="E43" s="214">
        <v>5</v>
      </c>
      <c r="F43" s="220" t="s">
        <v>490</v>
      </c>
      <c r="G43" s="220" t="s">
        <v>671</v>
      </c>
      <c r="H43" s="220" t="s">
        <v>672</v>
      </c>
      <c r="I43" s="220" t="s">
        <v>673</v>
      </c>
      <c r="J43" s="189">
        <v>0.30208333333333331</v>
      </c>
      <c r="K43" s="260">
        <v>1241</v>
      </c>
      <c r="L43" s="260">
        <f t="shared" si="6"/>
        <v>248.2</v>
      </c>
      <c r="M43" s="41" t="s">
        <v>674</v>
      </c>
      <c r="N43" s="61"/>
    </row>
    <row r="44" spans="1:15" ht="12" customHeight="1" x14ac:dyDescent="0.3">
      <c r="B44" s="35">
        <v>38</v>
      </c>
      <c r="C44" s="36">
        <v>44863</v>
      </c>
      <c r="D44" s="196" t="str">
        <f t="shared" si="5"/>
        <v>Sat</v>
      </c>
      <c r="E44" s="214">
        <v>5</v>
      </c>
      <c r="F44" s="220" t="s">
        <v>490</v>
      </c>
      <c r="G44" s="220" t="s">
        <v>671</v>
      </c>
      <c r="H44" s="220" t="s">
        <v>672</v>
      </c>
      <c r="I44" s="220" t="s">
        <v>673</v>
      </c>
      <c r="J44" s="189">
        <v>0.30208333333333331</v>
      </c>
      <c r="K44" s="260">
        <v>1278</v>
      </c>
      <c r="L44" s="260">
        <f t="shared" si="6"/>
        <v>255.6</v>
      </c>
      <c r="M44" s="41" t="s">
        <v>674</v>
      </c>
      <c r="N44" s="61"/>
    </row>
    <row r="45" spans="1:15" ht="12" customHeight="1" x14ac:dyDescent="0.3">
      <c r="B45" s="35">
        <v>39</v>
      </c>
      <c r="C45" s="201">
        <v>44870</v>
      </c>
      <c r="D45" s="200" t="str">
        <f t="shared" si="5"/>
        <v>Sat</v>
      </c>
      <c r="E45" s="304">
        <v>1</v>
      </c>
      <c r="F45" s="222"/>
      <c r="G45" s="222"/>
      <c r="H45" s="222"/>
      <c r="I45" s="222"/>
      <c r="J45" s="305"/>
      <c r="K45" s="263">
        <v>106</v>
      </c>
      <c r="L45" s="263">
        <f t="shared" si="6"/>
        <v>106</v>
      </c>
      <c r="M45" s="202" t="s">
        <v>695</v>
      </c>
      <c r="N45" s="34"/>
    </row>
    <row r="46" spans="1:15" ht="12" customHeight="1" x14ac:dyDescent="0.3">
      <c r="B46" s="35">
        <v>40</v>
      </c>
      <c r="C46" s="201">
        <v>44874</v>
      </c>
      <c r="D46" s="200" t="str">
        <f t="shared" si="5"/>
        <v>Wed</v>
      </c>
      <c r="E46" s="304">
        <v>1</v>
      </c>
      <c r="F46" s="222" t="s">
        <v>495</v>
      </c>
      <c r="G46" s="222" t="s">
        <v>482</v>
      </c>
      <c r="H46" s="222" t="s">
        <v>482</v>
      </c>
      <c r="I46" s="222" t="s">
        <v>482</v>
      </c>
      <c r="J46" s="305" t="s">
        <v>482</v>
      </c>
      <c r="K46" s="263">
        <v>189</v>
      </c>
      <c r="L46" s="263">
        <f t="shared" si="6"/>
        <v>189</v>
      </c>
      <c r="M46" s="202" t="s">
        <v>496</v>
      </c>
      <c r="N46" s="34"/>
    </row>
    <row r="47" spans="1:15" ht="12" customHeight="1" x14ac:dyDescent="0.3">
      <c r="B47" s="35">
        <v>41</v>
      </c>
      <c r="C47" s="307">
        <v>44877</v>
      </c>
      <c r="D47" s="200" t="str">
        <f t="shared" si="5"/>
        <v>Sat</v>
      </c>
      <c r="E47" s="211">
        <v>4</v>
      </c>
      <c r="F47" s="222" t="s">
        <v>487</v>
      </c>
      <c r="G47" s="222" t="s">
        <v>488</v>
      </c>
      <c r="H47" s="222" t="s">
        <v>489</v>
      </c>
      <c r="I47" s="222" t="s">
        <v>490</v>
      </c>
      <c r="J47" s="205" t="s">
        <v>482</v>
      </c>
      <c r="K47" s="263">
        <v>14</v>
      </c>
      <c r="L47" s="306">
        <f t="shared" si="6"/>
        <v>3.5</v>
      </c>
      <c r="M47" s="206" t="s">
        <v>486</v>
      </c>
      <c r="N47" s="34"/>
    </row>
    <row r="48" spans="1:15" ht="12" customHeight="1" x14ac:dyDescent="0.3">
      <c r="B48" s="35">
        <v>42</v>
      </c>
      <c r="C48" s="201">
        <v>44883</v>
      </c>
      <c r="D48" s="200" t="str">
        <f t="shared" si="5"/>
        <v>Fri</v>
      </c>
      <c r="E48" s="304">
        <v>1</v>
      </c>
      <c r="F48" s="222" t="s">
        <v>495</v>
      </c>
      <c r="G48" s="222" t="s">
        <v>482</v>
      </c>
      <c r="H48" s="222" t="s">
        <v>482</v>
      </c>
      <c r="I48" s="222" t="s">
        <v>482</v>
      </c>
      <c r="J48" s="305" t="s">
        <v>482</v>
      </c>
      <c r="K48" s="263">
        <v>144</v>
      </c>
      <c r="L48" s="306">
        <f t="shared" si="6"/>
        <v>144</v>
      </c>
      <c r="M48" s="202" t="s">
        <v>698</v>
      </c>
      <c r="N48" s="61"/>
    </row>
    <row r="49" spans="2:16" ht="12" customHeight="1" x14ac:dyDescent="0.3">
      <c r="B49" s="35">
        <v>43</v>
      </c>
      <c r="C49" s="36">
        <v>44898</v>
      </c>
      <c r="D49" s="196" t="str">
        <f t="shared" si="5"/>
        <v>Sat</v>
      </c>
      <c r="E49" s="214">
        <v>5</v>
      </c>
      <c r="F49" s="220" t="s">
        <v>498</v>
      </c>
      <c r="G49" s="220" t="s">
        <v>487</v>
      </c>
      <c r="H49" s="220" t="s">
        <v>554</v>
      </c>
      <c r="I49" s="220" t="s">
        <v>675</v>
      </c>
      <c r="J49" s="189">
        <v>0.15625</v>
      </c>
      <c r="K49" s="260">
        <v>1243</v>
      </c>
      <c r="L49" s="260">
        <f t="shared" si="6"/>
        <v>248.6</v>
      </c>
      <c r="M49" s="41" t="s">
        <v>676</v>
      </c>
      <c r="N49" s="34"/>
    </row>
    <row r="50" spans="2:16" ht="12" customHeight="1" x14ac:dyDescent="0.3">
      <c r="B50" s="35">
        <v>44</v>
      </c>
      <c r="C50" s="36">
        <v>44899</v>
      </c>
      <c r="D50" s="196" t="str">
        <f t="shared" si="5"/>
        <v>Sun</v>
      </c>
      <c r="E50" s="214">
        <v>5</v>
      </c>
      <c r="F50" s="220" t="s">
        <v>498</v>
      </c>
      <c r="G50" s="220" t="s">
        <v>487</v>
      </c>
      <c r="H50" s="220" t="s">
        <v>554</v>
      </c>
      <c r="I50" s="220" t="s">
        <v>675</v>
      </c>
      <c r="J50" s="189">
        <v>0.15625</v>
      </c>
      <c r="K50" s="260">
        <v>1294</v>
      </c>
      <c r="L50" s="260">
        <f t="shared" si="6"/>
        <v>258.8</v>
      </c>
      <c r="M50" s="41" t="s">
        <v>676</v>
      </c>
      <c r="N50" s="34"/>
      <c r="P50" s="34"/>
    </row>
    <row r="51" spans="2:16" ht="12" customHeight="1" x14ac:dyDescent="0.3">
      <c r="B51" s="35">
        <v>45</v>
      </c>
      <c r="C51" s="36">
        <v>44905</v>
      </c>
      <c r="D51" s="196" t="str">
        <f t="shared" si="5"/>
        <v>Sat</v>
      </c>
      <c r="E51" s="214">
        <v>5</v>
      </c>
      <c r="F51" s="220" t="s">
        <v>498</v>
      </c>
      <c r="G51" s="220" t="s">
        <v>487</v>
      </c>
      <c r="H51" s="220" t="s">
        <v>554</v>
      </c>
      <c r="I51" s="220" t="s">
        <v>675</v>
      </c>
      <c r="J51" s="189">
        <v>0.15625</v>
      </c>
      <c r="K51" s="260">
        <v>1291</v>
      </c>
      <c r="L51" s="260">
        <f t="shared" si="6"/>
        <v>258.2</v>
      </c>
      <c r="M51" s="41" t="s">
        <v>676</v>
      </c>
      <c r="N51" s="34"/>
      <c r="O51" s="34"/>
    </row>
    <row r="52" spans="2:16" x14ac:dyDescent="0.3">
      <c r="B52" s="35">
        <v>46</v>
      </c>
      <c r="C52" s="36">
        <v>44906</v>
      </c>
      <c r="D52" s="196" t="str">
        <f t="shared" si="5"/>
        <v>Sun</v>
      </c>
      <c r="E52" s="214">
        <v>5</v>
      </c>
      <c r="F52" s="219" t="s">
        <v>498</v>
      </c>
      <c r="G52" s="219" t="s">
        <v>487</v>
      </c>
      <c r="H52" s="219" t="s">
        <v>554</v>
      </c>
      <c r="I52" s="219" t="s">
        <v>675</v>
      </c>
      <c r="J52" s="250">
        <v>0.15625</v>
      </c>
      <c r="K52" s="260">
        <v>1217</v>
      </c>
      <c r="L52" s="260">
        <f t="shared" si="6"/>
        <v>243.4</v>
      </c>
      <c r="M52" s="41" t="s">
        <v>676</v>
      </c>
    </row>
    <row r="53" spans="2:16" x14ac:dyDescent="0.3">
      <c r="B53" s="35">
        <v>47</v>
      </c>
      <c r="C53" s="36">
        <v>44912</v>
      </c>
      <c r="D53" s="196" t="str">
        <f t="shared" si="5"/>
        <v>Sat</v>
      </c>
      <c r="E53" s="214">
        <v>5</v>
      </c>
      <c r="F53" s="219" t="s">
        <v>498</v>
      </c>
      <c r="G53" s="219" t="s">
        <v>487</v>
      </c>
      <c r="H53" s="219" t="s">
        <v>554</v>
      </c>
      <c r="I53" s="219" t="s">
        <v>675</v>
      </c>
      <c r="J53" s="250">
        <v>0.15625</v>
      </c>
      <c r="K53" s="260">
        <v>1241</v>
      </c>
      <c r="L53" s="260">
        <f t="shared" si="6"/>
        <v>248.2</v>
      </c>
      <c r="M53" s="41" t="s">
        <v>676</v>
      </c>
    </row>
    <row r="54" spans="2:16" x14ac:dyDescent="0.3">
      <c r="C54"/>
      <c r="D54"/>
      <c r="E54"/>
      <c r="F54"/>
      <c r="G54"/>
      <c r="H54"/>
      <c r="I54"/>
      <c r="J54"/>
      <c r="K54"/>
      <c r="L54"/>
    </row>
    <row r="55" spans="2:16" x14ac:dyDescent="0.3">
      <c r="B55"/>
      <c r="C55"/>
      <c r="D55"/>
      <c r="E55"/>
      <c r="F55"/>
      <c r="G55"/>
      <c r="H55"/>
      <c r="I55"/>
      <c r="J55"/>
      <c r="K55"/>
      <c r="L55"/>
    </row>
    <row r="56" spans="2:16" x14ac:dyDescent="0.3">
      <c r="B56"/>
      <c r="C56"/>
      <c r="D56"/>
      <c r="E56"/>
      <c r="F56"/>
      <c r="G56"/>
      <c r="H56"/>
      <c r="I56"/>
      <c r="J56"/>
      <c r="K56"/>
      <c r="L56"/>
    </row>
    <row r="57" spans="2:16" x14ac:dyDescent="0.3">
      <c r="E57" s="215"/>
      <c r="F57" s="195"/>
      <c r="G57" s="195"/>
      <c r="H57" s="195"/>
      <c r="I57" s="195"/>
      <c r="L57" s="169"/>
    </row>
    <row r="58" spans="2:16" x14ac:dyDescent="0.3">
      <c r="F58" s="183"/>
      <c r="G58" s="183"/>
      <c r="H58" s="183"/>
      <c r="I58" s="183"/>
    </row>
  </sheetData>
  <sortState xmlns:xlrd2="http://schemas.microsoft.com/office/spreadsheetml/2017/richdata2" ref="B40:M53">
    <sortCondition ref="C40:C53"/>
  </sortState>
  <pageMargins left="0.25" right="0.25" top="0.75" bottom="0.75" header="0.3" footer="0.3"/>
  <pageSetup scale="90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C201B-2487-4290-B0C8-92C60610E62C}">
  <dimension ref="A1:N57"/>
  <sheetViews>
    <sheetView workbookViewId="0"/>
  </sheetViews>
  <sheetFormatPr defaultRowHeight="14.4" x14ac:dyDescent="0.3"/>
  <cols>
    <col min="1" max="1" width="2.88671875" customWidth="1"/>
    <col min="2" max="2" width="32.5546875" customWidth="1"/>
    <col min="3" max="3" width="1.21875" customWidth="1"/>
    <col min="4" max="4" width="20.6640625" customWidth="1"/>
    <col min="5" max="5" width="1.109375" customWidth="1"/>
    <col min="6" max="6" width="20.6640625" customWidth="1"/>
    <col min="7" max="7" width="1.33203125" customWidth="1"/>
    <col min="8" max="8" width="20.6640625" customWidth="1"/>
    <col min="9" max="9" width="1.5546875" customWidth="1"/>
    <col min="10" max="10" width="20.6640625" customWidth="1"/>
    <col min="11" max="11" width="1.44140625" customWidth="1"/>
    <col min="12" max="13" width="20.6640625" customWidth="1"/>
    <col min="14" max="14" width="8.44140625" customWidth="1"/>
    <col min="15" max="1030" width="11.6640625" customWidth="1"/>
  </cols>
  <sheetData>
    <row r="1" spans="1:14" ht="21.6" customHeight="1" thickTop="1" x14ac:dyDescent="0.4">
      <c r="B1" s="334" t="s">
        <v>6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4" ht="21.6" customHeight="1" x14ac:dyDescent="0.45">
      <c r="B2" s="62" t="s">
        <v>7</v>
      </c>
      <c r="C2" s="266"/>
      <c r="D2" s="7"/>
      <c r="E2" s="7"/>
      <c r="F2" s="63" t="s">
        <v>8</v>
      </c>
      <c r="G2" s="63"/>
      <c r="H2" s="335">
        <v>44883</v>
      </c>
      <c r="I2" s="335"/>
      <c r="J2" s="335"/>
      <c r="K2" s="253"/>
      <c r="L2" s="224" t="s">
        <v>10</v>
      </c>
      <c r="M2" s="65" t="s">
        <v>9</v>
      </c>
    </row>
    <row r="3" spans="1:14" ht="9" customHeight="1" x14ac:dyDescent="0.5">
      <c r="B3" s="62"/>
      <c r="C3" s="266"/>
      <c r="D3" s="7"/>
      <c r="E3" s="7"/>
      <c r="F3" s="227"/>
      <c r="G3" s="227"/>
      <c r="H3" s="228"/>
      <c r="I3" s="228"/>
      <c r="J3" s="229"/>
      <c r="K3" s="229"/>
      <c r="L3" s="64"/>
      <c r="M3" s="230"/>
    </row>
    <row r="4" spans="1:14" ht="21.6" customHeight="1" x14ac:dyDescent="0.5">
      <c r="B4" s="62"/>
      <c r="C4" s="266"/>
      <c r="D4" s="74"/>
      <c r="E4" s="74"/>
      <c r="F4" s="227"/>
      <c r="G4" s="227"/>
      <c r="H4" s="107"/>
      <c r="I4" s="107"/>
      <c r="J4" s="107"/>
      <c r="K4" s="107"/>
      <c r="L4" s="107"/>
      <c r="M4" s="255"/>
    </row>
    <row r="5" spans="1:14" ht="21.6" customHeight="1" x14ac:dyDescent="0.5">
      <c r="B5" s="78" t="s">
        <v>11</v>
      </c>
      <c r="C5" s="267"/>
      <c r="D5" s="79"/>
      <c r="E5" s="80"/>
      <c r="F5" s="80"/>
      <c r="G5" s="80"/>
      <c r="H5" s="80"/>
      <c r="I5" s="80"/>
      <c r="J5" s="80"/>
      <c r="K5" s="80"/>
      <c r="L5" s="80"/>
      <c r="M5" s="81"/>
    </row>
    <row r="6" spans="1:14" ht="21.6" customHeight="1" x14ac:dyDescent="0.5">
      <c r="A6" s="82"/>
      <c r="B6" s="83" t="s">
        <v>12</v>
      </c>
      <c r="C6" s="268"/>
      <c r="D6" s="84">
        <f>IF(D7=0," ",TIMEVALUE(LEFT(D7,2)&amp;":"&amp;MID(D7,3,2)&amp;":"&amp;RIGHT(D7,2)))</f>
        <v>0.43784722222222222</v>
      </c>
      <c r="E6" s="84"/>
      <c r="F6" s="84" t="str">
        <f>IF(F7=0," ",TIMEVALUE(LEFT(F7,2)&amp;":"&amp;MID(F7,3,2)&amp;":"&amp;RIGHT(F7,2)))</f>
        <v xml:space="preserve"> </v>
      </c>
      <c r="G6" s="84"/>
      <c r="H6" s="84" t="str">
        <f>IF(H7=0," ",TIMEVALUE(LEFT(H7,2)&amp;":"&amp;MID(H7,3,2)&amp;":"&amp;RIGHT(H7,2)))</f>
        <v xml:space="preserve"> </v>
      </c>
      <c r="I6" s="84"/>
      <c r="J6" s="84" t="str">
        <f>IF(J7=0," ",TIMEVALUE(LEFT(J7,2)&amp;":"&amp;MID(J7,3,2)&amp;":"&amp;RIGHT(J7,2)))</f>
        <v xml:space="preserve"> </v>
      </c>
      <c r="K6" s="84"/>
      <c r="L6" s="84" t="str">
        <f>IF(L7=0," ",TIMEVALUE(LEFT(L7,2)&amp;":"&amp;MID(L7,3,2)&amp;":"&amp;RIGHT(L7,2)))</f>
        <v xml:space="preserve"> </v>
      </c>
      <c r="M6" s="85"/>
      <c r="N6" s="82"/>
    </row>
    <row r="7" spans="1:14" ht="21.6" customHeight="1" x14ac:dyDescent="0.5">
      <c r="B7" s="86" t="s">
        <v>13</v>
      </c>
      <c r="C7" s="269"/>
      <c r="D7" s="87" t="s">
        <v>581</v>
      </c>
      <c r="E7" s="87"/>
      <c r="F7" s="87"/>
      <c r="G7" s="87"/>
      <c r="H7" s="87"/>
      <c r="I7" s="87"/>
      <c r="J7" s="87"/>
      <c r="K7" s="87"/>
      <c r="L7" s="87"/>
      <c r="M7" s="181"/>
    </row>
    <row r="8" spans="1:14" ht="21.6" customHeight="1" x14ac:dyDescent="0.5">
      <c r="B8" s="86" t="s">
        <v>14</v>
      </c>
      <c r="C8" s="270"/>
      <c r="D8" s="90">
        <v>1686</v>
      </c>
      <c r="E8" s="90"/>
      <c r="F8" s="90"/>
      <c r="G8" s="90"/>
      <c r="H8" s="90"/>
      <c r="I8" s="90"/>
      <c r="J8" s="90"/>
      <c r="K8" s="90"/>
      <c r="L8" s="90"/>
      <c r="M8" s="88"/>
    </row>
    <row r="9" spans="1:14" ht="21.6" customHeight="1" x14ac:dyDescent="0.45">
      <c r="B9" s="91"/>
      <c r="C9" s="270"/>
      <c r="M9" s="88"/>
    </row>
    <row r="10" spans="1:14" ht="30" customHeight="1" x14ac:dyDescent="0.5">
      <c r="B10" s="94" t="s">
        <v>15</v>
      </c>
      <c r="C10" s="284">
        <v>1105</v>
      </c>
      <c r="D10" s="287">
        <f t="shared" ref="D10:D17" si="0">IF(C10=0," ",TIMEVALUE(LEFT(C10,2)&amp;":"&amp;MID(C10,3,2)&amp;":"&amp;RIGHT(C10,2)))</f>
        <v>0.46186342592592594</v>
      </c>
      <c r="E10" s="284"/>
      <c r="F10" s="287" t="str">
        <f t="shared" ref="F10:L17" si="1">IF(E10=0," ",TIMEVALUE(LEFT(E10,2)&amp;":"&amp;MID(E10,3,2)&amp;":"&amp;RIGHT(E10,2)))</f>
        <v xml:space="preserve"> </v>
      </c>
      <c r="G10" s="285"/>
      <c r="H10" s="287" t="str">
        <f t="shared" si="1"/>
        <v xml:space="preserve"> </v>
      </c>
      <c r="I10" s="284"/>
      <c r="J10" s="287" t="str">
        <f t="shared" si="1"/>
        <v xml:space="preserve"> </v>
      </c>
      <c r="K10" s="284"/>
      <c r="L10" s="287" t="str">
        <f t="shared" si="1"/>
        <v xml:space="preserve"> </v>
      </c>
      <c r="M10" s="288"/>
    </row>
    <row r="11" spans="1:14" ht="21.6" customHeight="1" x14ac:dyDescent="0.5">
      <c r="B11" s="96" t="s">
        <v>16</v>
      </c>
      <c r="C11" s="286"/>
      <c r="D11" s="224" t="s">
        <v>10</v>
      </c>
      <c r="E11" s="285"/>
      <c r="F11" s="287" t="str">
        <f t="shared" si="1"/>
        <v xml:space="preserve"> </v>
      </c>
      <c r="G11" s="285"/>
      <c r="H11" s="287" t="str">
        <f t="shared" si="1"/>
        <v xml:space="preserve"> </v>
      </c>
      <c r="I11" s="284"/>
      <c r="J11" s="287" t="str">
        <f t="shared" si="1"/>
        <v xml:space="preserve"> </v>
      </c>
      <c r="K11" s="284"/>
      <c r="L11" s="287" t="str">
        <f t="shared" si="1"/>
        <v xml:space="preserve"> </v>
      </c>
      <c r="M11" s="288"/>
    </row>
    <row r="12" spans="1:14" ht="30" customHeight="1" x14ac:dyDescent="0.5">
      <c r="B12" s="94" t="s">
        <v>17</v>
      </c>
      <c r="C12" s="284">
        <v>1116</v>
      </c>
      <c r="D12" s="287">
        <f t="shared" si="0"/>
        <v>0.46962962962962962</v>
      </c>
      <c r="E12" s="285"/>
      <c r="F12" s="287" t="str">
        <f t="shared" si="1"/>
        <v xml:space="preserve"> </v>
      </c>
      <c r="G12" s="285"/>
      <c r="H12" s="287" t="str">
        <f t="shared" si="1"/>
        <v xml:space="preserve"> </v>
      </c>
      <c r="I12" s="284"/>
      <c r="J12" s="287" t="str">
        <f t="shared" si="1"/>
        <v xml:space="preserve"> </v>
      </c>
      <c r="K12" s="284"/>
      <c r="L12" s="287" t="str">
        <f t="shared" si="1"/>
        <v xml:space="preserve"> </v>
      </c>
      <c r="M12" s="288"/>
    </row>
    <row r="13" spans="1:14" ht="30" customHeight="1" x14ac:dyDescent="0.5">
      <c r="B13" s="94" t="s">
        <v>19</v>
      </c>
      <c r="C13" s="284">
        <v>1124</v>
      </c>
      <c r="D13" s="287">
        <f t="shared" si="0"/>
        <v>0.47527777777777774</v>
      </c>
      <c r="E13" s="285"/>
      <c r="F13" s="287" t="str">
        <f t="shared" si="1"/>
        <v xml:space="preserve"> </v>
      </c>
      <c r="G13" s="285"/>
      <c r="H13" s="287" t="str">
        <f t="shared" si="1"/>
        <v xml:space="preserve"> </v>
      </c>
      <c r="I13" s="284"/>
      <c r="J13" s="287" t="str">
        <f t="shared" si="1"/>
        <v xml:space="preserve"> </v>
      </c>
      <c r="K13" s="284"/>
      <c r="L13" s="287" t="str">
        <f t="shared" si="1"/>
        <v xml:space="preserve"> </v>
      </c>
      <c r="M13" s="288" t="s">
        <v>18</v>
      </c>
    </row>
    <row r="14" spans="1:14" ht="30" customHeight="1" x14ac:dyDescent="0.5">
      <c r="B14" s="94" t="s">
        <v>20</v>
      </c>
      <c r="C14" s="284">
        <v>1151</v>
      </c>
      <c r="D14" s="287">
        <f t="shared" si="0"/>
        <v>0.49434027777777773</v>
      </c>
      <c r="E14" s="285"/>
      <c r="F14" s="287" t="str">
        <f t="shared" si="1"/>
        <v xml:space="preserve"> </v>
      </c>
      <c r="G14" s="285"/>
      <c r="H14" s="287" t="str">
        <f t="shared" si="1"/>
        <v xml:space="preserve"> </v>
      </c>
      <c r="I14" s="284"/>
      <c r="J14" s="287" t="str">
        <f t="shared" si="1"/>
        <v xml:space="preserve"> </v>
      </c>
      <c r="K14" s="284"/>
      <c r="L14" s="287" t="str">
        <f t="shared" si="1"/>
        <v xml:space="preserve"> </v>
      </c>
      <c r="M14" s="288"/>
    </row>
    <row r="15" spans="1:14" ht="30" customHeight="1" x14ac:dyDescent="0.5">
      <c r="B15" s="94" t="s">
        <v>21</v>
      </c>
      <c r="C15" s="284">
        <v>1159</v>
      </c>
      <c r="D15" s="287">
        <f t="shared" si="0"/>
        <v>0.49998842592592596</v>
      </c>
      <c r="E15" s="285"/>
      <c r="F15" s="287" t="str">
        <f t="shared" si="1"/>
        <v xml:space="preserve"> </v>
      </c>
      <c r="G15" s="285"/>
      <c r="H15" s="287" t="str">
        <f t="shared" si="1"/>
        <v xml:space="preserve"> </v>
      </c>
      <c r="I15" s="284"/>
      <c r="J15" s="287" t="str">
        <f t="shared" si="1"/>
        <v xml:space="preserve"> </v>
      </c>
      <c r="K15" s="284"/>
      <c r="L15" s="287" t="str">
        <f t="shared" si="1"/>
        <v xml:space="preserve"> </v>
      </c>
      <c r="M15" s="288"/>
    </row>
    <row r="16" spans="1:14" ht="21.6" customHeight="1" x14ac:dyDescent="0.5">
      <c r="B16" s="96" t="s">
        <v>16</v>
      </c>
      <c r="C16" s="286"/>
      <c r="D16" s="224" t="s">
        <v>10</v>
      </c>
      <c r="E16" s="285"/>
      <c r="F16" s="287" t="str">
        <f t="shared" si="1"/>
        <v xml:space="preserve"> </v>
      </c>
      <c r="G16" s="285"/>
      <c r="H16" s="287" t="str">
        <f t="shared" si="1"/>
        <v xml:space="preserve"> </v>
      </c>
      <c r="I16" s="284"/>
      <c r="J16" s="287" t="str">
        <f t="shared" si="1"/>
        <v xml:space="preserve"> </v>
      </c>
      <c r="K16" s="284"/>
      <c r="L16" s="287" t="str">
        <f t="shared" si="1"/>
        <v xml:space="preserve"> </v>
      </c>
      <c r="M16" s="288"/>
    </row>
    <row r="17" spans="2:14" ht="30" customHeight="1" x14ac:dyDescent="0.5">
      <c r="B17" s="94" t="s">
        <v>22</v>
      </c>
      <c r="C17" s="284">
        <v>1209</v>
      </c>
      <c r="D17" s="287">
        <f t="shared" si="0"/>
        <v>0.50635416666666666</v>
      </c>
      <c r="E17" s="285"/>
      <c r="F17" s="287" t="str">
        <f t="shared" si="1"/>
        <v xml:space="preserve"> </v>
      </c>
      <c r="G17" s="285"/>
      <c r="H17" s="287" t="str">
        <f t="shared" si="1"/>
        <v xml:space="preserve"> </v>
      </c>
      <c r="I17" s="284"/>
      <c r="J17" s="287" t="str">
        <f t="shared" si="1"/>
        <v xml:space="preserve"> </v>
      </c>
      <c r="K17" s="285"/>
      <c r="L17" s="287" t="str">
        <f t="shared" ref="L17" si="2">IF(L18=0," ",TIMEVALUE(LEFT(L18,2)&amp;":"&amp;MID(L18,3,2)&amp;":"&amp;RIGHT(L18,2)))</f>
        <v xml:space="preserve"> </v>
      </c>
      <c r="M17" s="288"/>
      <c r="N17" t="s">
        <v>23</v>
      </c>
    </row>
    <row r="18" spans="2:14" ht="21.6" customHeight="1" x14ac:dyDescent="0.35">
      <c r="B18" s="101" t="s">
        <v>24</v>
      </c>
      <c r="C18" s="271"/>
      <c r="D18" s="102" t="s">
        <v>25</v>
      </c>
      <c r="E18" s="102"/>
      <c r="F18" s="104"/>
      <c r="G18" s="104"/>
      <c r="H18" s="103"/>
      <c r="I18" s="103"/>
      <c r="J18" s="104"/>
      <c r="K18" s="104"/>
      <c r="L18" s="103"/>
      <c r="M18" s="100"/>
    </row>
    <row r="19" spans="2:14" ht="21.6" customHeight="1" x14ac:dyDescent="0.5">
      <c r="B19" s="105"/>
      <c r="C19" s="106"/>
      <c r="D19" s="106"/>
      <c r="E19" s="106"/>
      <c r="F19" s="103"/>
      <c r="G19" s="103"/>
      <c r="H19" s="107" t="s">
        <v>26</v>
      </c>
      <c r="I19" s="107"/>
      <c r="J19" s="106"/>
      <c r="K19" s="106"/>
      <c r="L19" s="106"/>
      <c r="M19" s="100"/>
    </row>
    <row r="20" spans="2:14" ht="30" customHeight="1" x14ac:dyDescent="0.5">
      <c r="B20" s="108">
        <v>100</v>
      </c>
      <c r="C20" s="272"/>
      <c r="D20" s="90">
        <v>47</v>
      </c>
      <c r="E20" s="90"/>
      <c r="F20" s="90"/>
      <c r="G20" s="90"/>
      <c r="H20" s="90"/>
      <c r="I20" s="90"/>
      <c r="J20" s="90"/>
      <c r="K20" s="90"/>
      <c r="L20" s="90"/>
      <c r="M20" s="100"/>
    </row>
    <row r="21" spans="2:14" ht="30" customHeight="1" x14ac:dyDescent="0.5">
      <c r="B21" s="108">
        <v>101</v>
      </c>
      <c r="C21" s="272"/>
      <c r="D21" s="264">
        <v>34</v>
      </c>
      <c r="E21" s="90"/>
      <c r="F21" s="90"/>
      <c r="G21" s="90"/>
      <c r="H21" s="90"/>
      <c r="I21" s="90"/>
      <c r="J21" s="90"/>
      <c r="K21" s="90"/>
      <c r="L21" s="90"/>
      <c r="M21" s="100"/>
    </row>
    <row r="22" spans="2:14" ht="30" customHeight="1" x14ac:dyDescent="0.5">
      <c r="B22" s="108">
        <v>200</v>
      </c>
      <c r="C22" s="272"/>
      <c r="D22" s="90">
        <v>35</v>
      </c>
      <c r="E22" s="90"/>
      <c r="F22" s="90"/>
      <c r="G22" s="90"/>
      <c r="H22" s="90"/>
      <c r="I22" s="90"/>
      <c r="J22" s="90"/>
      <c r="K22" s="90"/>
      <c r="L22" s="90"/>
      <c r="M22" s="100"/>
    </row>
    <row r="23" spans="2:14" ht="30" customHeight="1" x14ac:dyDescent="0.5">
      <c r="B23" s="108">
        <v>201</v>
      </c>
      <c r="C23" s="272"/>
      <c r="D23" s="90">
        <v>24</v>
      </c>
      <c r="E23" s="90"/>
      <c r="F23" s="90"/>
      <c r="G23" s="90"/>
      <c r="H23" s="90"/>
      <c r="I23" s="90"/>
      <c r="J23" s="90"/>
      <c r="K23" s="90"/>
      <c r="L23" s="90"/>
      <c r="M23" s="100"/>
    </row>
    <row r="24" spans="2:14" ht="30" customHeight="1" x14ac:dyDescent="0.5">
      <c r="B24" s="108">
        <v>308</v>
      </c>
      <c r="C24" s="272"/>
      <c r="D24" s="90">
        <v>4</v>
      </c>
      <c r="E24" s="90"/>
      <c r="F24" s="90"/>
      <c r="G24" s="90"/>
      <c r="H24" s="90"/>
      <c r="I24" s="90"/>
      <c r="J24" s="90"/>
      <c r="K24" s="90"/>
      <c r="L24" s="90"/>
      <c r="M24" s="100"/>
    </row>
    <row r="25" spans="2:14" ht="30" customHeight="1" x14ac:dyDescent="0.5">
      <c r="B25" s="111" t="s">
        <v>27</v>
      </c>
      <c r="C25" s="273"/>
      <c r="D25" s="90">
        <v>0</v>
      </c>
      <c r="E25" s="113"/>
      <c r="F25" s="113"/>
      <c r="G25" s="113"/>
      <c r="H25" s="90"/>
      <c r="I25" s="90"/>
      <c r="J25" s="90"/>
      <c r="K25" s="90"/>
      <c r="L25" s="90"/>
      <c r="M25" s="100"/>
    </row>
    <row r="26" spans="2:14" ht="30" customHeight="1" thickBot="1" x14ac:dyDescent="0.55000000000000004">
      <c r="B26" s="112" t="s">
        <v>28</v>
      </c>
      <c r="C26" s="274"/>
      <c r="D26" s="113">
        <v>0</v>
      </c>
      <c r="E26" s="113"/>
      <c r="F26" s="90"/>
      <c r="G26" s="113"/>
      <c r="H26" s="113"/>
      <c r="I26" s="113"/>
      <c r="J26" s="113"/>
      <c r="K26" s="113"/>
      <c r="L26" s="113"/>
      <c r="M26" s="100"/>
    </row>
    <row r="27" spans="2:14" ht="21.6" customHeight="1" thickTop="1" thickBot="1" x14ac:dyDescent="0.5">
      <c r="B27" s="116" t="s">
        <v>29</v>
      </c>
      <c r="C27" s="275"/>
      <c r="D27" s="117">
        <f>SUM(D20:D26)</f>
        <v>144</v>
      </c>
      <c r="E27" s="117"/>
      <c r="F27" s="117">
        <f>SUM(F20:F26)</f>
        <v>0</v>
      </c>
      <c r="G27" s="117"/>
      <c r="H27" s="117">
        <f>SUM(H20:H26)</f>
        <v>0</v>
      </c>
      <c r="I27" s="117"/>
      <c r="J27" s="117">
        <f>SUM(J20:J26)</f>
        <v>0</v>
      </c>
      <c r="K27" s="118"/>
      <c r="L27" s="225">
        <f>SUM(L20:L26)</f>
        <v>0</v>
      </c>
      <c r="M27" s="100"/>
    </row>
    <row r="28" spans="2:14" ht="21.6" customHeight="1" thickTop="1" thickBot="1" x14ac:dyDescent="0.5">
      <c r="B28" s="116" t="s">
        <v>30</v>
      </c>
      <c r="C28" s="275"/>
      <c r="D28" s="117">
        <f>D27</f>
        <v>144</v>
      </c>
      <c r="E28" s="117"/>
      <c r="F28" s="117">
        <f>D28+F27</f>
        <v>144</v>
      </c>
      <c r="G28" s="117"/>
      <c r="H28" s="117">
        <f>F28+H27</f>
        <v>144</v>
      </c>
      <c r="I28" s="117"/>
      <c r="J28" s="117">
        <f>J27+H28</f>
        <v>144</v>
      </c>
      <c r="K28" s="118"/>
      <c r="L28" s="225">
        <f>L27+J28</f>
        <v>144</v>
      </c>
      <c r="M28" s="327"/>
    </row>
    <row r="29" spans="2:14" ht="21.6" customHeight="1" thickTop="1" thickBot="1" x14ac:dyDescent="0.5">
      <c r="B29" s="119" t="s">
        <v>31</v>
      </c>
      <c r="C29" s="276"/>
      <c r="D29" s="120"/>
      <c r="E29" s="120"/>
      <c r="F29" s="117"/>
      <c r="G29" s="117"/>
      <c r="H29" s="120"/>
      <c r="I29" s="120"/>
      <c r="J29" s="120"/>
      <c r="K29" s="121"/>
      <c r="L29" s="226"/>
      <c r="M29" s="100"/>
    </row>
    <row r="30" spans="2:14" ht="21.6" customHeight="1" thickTop="1" thickBot="1" x14ac:dyDescent="0.5">
      <c r="B30" s="119" t="s">
        <v>32</v>
      </c>
      <c r="C30" s="276"/>
      <c r="D30" s="120"/>
      <c r="E30" s="120"/>
      <c r="F30" s="120"/>
      <c r="G30" s="120"/>
      <c r="H30" s="120"/>
      <c r="I30" s="120"/>
      <c r="J30" s="120"/>
      <c r="K30" s="121"/>
      <c r="L30" s="226"/>
      <c r="M30" s="328" t="s">
        <v>915</v>
      </c>
    </row>
    <row r="31" spans="2:14" ht="21.6" customHeight="1" thickTop="1" x14ac:dyDescent="0.3">
      <c r="B31" s="122"/>
      <c r="L31" s="8" t="s">
        <v>33</v>
      </c>
      <c r="M31" s="100" t="s">
        <v>60</v>
      </c>
    </row>
    <row r="32" spans="2:14" ht="21.6" customHeight="1" x14ac:dyDescent="0.3">
      <c r="B32" s="122"/>
      <c r="L32" s="123" t="s">
        <v>34</v>
      </c>
      <c r="M32" s="100"/>
    </row>
    <row r="33" spans="2:13" x14ac:dyDescent="0.3">
      <c r="B33" s="124" t="s">
        <v>35</v>
      </c>
      <c r="C33" s="277"/>
      <c r="D33" t="s">
        <v>36</v>
      </c>
      <c r="M33" s="100"/>
    </row>
    <row r="34" spans="2:13" ht="19.8" x14ac:dyDescent="0.4">
      <c r="B34" s="125" t="s">
        <v>38</v>
      </c>
      <c r="C34" s="278"/>
      <c r="D34" s="126" t="s">
        <v>72</v>
      </c>
      <c r="E34" s="126"/>
      <c r="F34" s="126"/>
      <c r="G34" s="126"/>
      <c r="H34" s="126"/>
      <c r="I34" s="126"/>
      <c r="J34" s="126"/>
      <c r="K34" s="126"/>
      <c r="L34" s="126"/>
      <c r="M34" s="100"/>
    </row>
    <row r="35" spans="2:13" ht="19.8" x14ac:dyDescent="0.4">
      <c r="B35" s="125" t="s">
        <v>39</v>
      </c>
      <c r="C35" s="278"/>
      <c r="D35" s="100" t="s">
        <v>892</v>
      </c>
      <c r="E35" s="126"/>
      <c r="F35" s="126"/>
      <c r="G35" s="126"/>
      <c r="H35" s="126"/>
      <c r="I35" s="126"/>
      <c r="J35" s="126"/>
      <c r="K35" s="126"/>
      <c r="L35" s="126"/>
      <c r="M35" s="127"/>
    </row>
    <row r="36" spans="2:13" ht="19.8" x14ac:dyDescent="0.4">
      <c r="B36" s="125" t="s">
        <v>40</v>
      </c>
      <c r="C36" s="278"/>
      <c r="D36" s="126" t="s">
        <v>64</v>
      </c>
      <c r="E36" s="126"/>
      <c r="F36" s="126"/>
      <c r="G36" s="126"/>
      <c r="H36" s="126"/>
      <c r="I36" s="126"/>
      <c r="J36" s="126"/>
      <c r="K36" s="126"/>
      <c r="L36" s="126"/>
      <c r="M36" s="127"/>
    </row>
    <row r="37" spans="2:13" ht="19.8" x14ac:dyDescent="0.4">
      <c r="B37" s="125"/>
      <c r="C37" s="278"/>
      <c r="D37" s="126"/>
      <c r="E37" s="106"/>
      <c r="F37" s="41"/>
      <c r="H37" s="126"/>
      <c r="I37" s="126"/>
      <c r="J37" s="126"/>
      <c r="K37" s="126"/>
      <c r="L37" s="126"/>
      <c r="M37" s="127"/>
    </row>
    <row r="38" spans="2:13" ht="19.8" x14ac:dyDescent="0.4">
      <c r="B38" s="125" t="s">
        <v>41</v>
      </c>
      <c r="C38" s="278"/>
      <c r="D38" s="126" t="s">
        <v>691</v>
      </c>
      <c r="E38" s="126"/>
      <c r="F38" s="126"/>
      <c r="G38" s="126"/>
      <c r="H38" s="126"/>
      <c r="I38" s="126"/>
      <c r="J38" s="126"/>
      <c r="K38" s="126"/>
      <c r="L38" s="126"/>
      <c r="M38" s="127"/>
    </row>
    <row r="39" spans="2:13" ht="19.8" x14ac:dyDescent="0.4">
      <c r="B39" s="125" t="s">
        <v>42</v>
      </c>
      <c r="C39" s="278"/>
      <c r="D39" s="126" t="s">
        <v>60</v>
      </c>
      <c r="E39" s="126"/>
      <c r="F39" s="126"/>
      <c r="G39" s="126"/>
      <c r="H39" s="126"/>
      <c r="I39" s="126"/>
      <c r="J39" s="126"/>
      <c r="K39" s="126"/>
      <c r="L39" s="126"/>
      <c r="M39" s="127"/>
    </row>
    <row r="40" spans="2:13" ht="19.8" x14ac:dyDescent="0.4">
      <c r="B40" s="125" t="s">
        <v>43</v>
      </c>
      <c r="C40" s="278"/>
      <c r="D40" s="126" t="s">
        <v>73</v>
      </c>
      <c r="E40" s="126"/>
      <c r="F40" s="126"/>
      <c r="G40" s="126"/>
      <c r="H40" s="126"/>
      <c r="I40" s="126"/>
      <c r="J40" s="126"/>
      <c r="K40" s="126"/>
      <c r="L40" s="126"/>
      <c r="M40" s="127"/>
    </row>
    <row r="41" spans="2:13" x14ac:dyDescent="0.3">
      <c r="B41" s="129" t="s">
        <v>44</v>
      </c>
      <c r="C41" s="279"/>
      <c r="D41" s="106"/>
      <c r="E41" s="106"/>
      <c r="H41" s="106"/>
      <c r="I41" s="106"/>
      <c r="J41" s="106"/>
      <c r="K41" s="106"/>
      <c r="L41" s="106"/>
      <c r="M41" s="127"/>
    </row>
    <row r="42" spans="2:13" x14ac:dyDescent="0.3">
      <c r="B42" s="122"/>
      <c r="D42" s="106"/>
      <c r="E42" s="106"/>
      <c r="F42" s="106"/>
      <c r="G42" s="106"/>
      <c r="H42" s="106"/>
      <c r="I42" s="106"/>
      <c r="J42" s="106"/>
      <c r="K42" s="106"/>
      <c r="L42" s="106"/>
      <c r="M42" s="127"/>
    </row>
    <row r="43" spans="2:13" ht="11.4" customHeight="1" x14ac:dyDescent="0.3">
      <c r="B43" s="124" t="s">
        <v>45</v>
      </c>
      <c r="C43" s="277"/>
      <c r="D43" s="130"/>
      <c r="E43" s="130"/>
      <c r="F43" s="106"/>
      <c r="G43" s="106"/>
      <c r="H43" s="106"/>
      <c r="I43" s="106"/>
      <c r="J43" s="130" t="s">
        <v>46</v>
      </c>
      <c r="K43" s="130"/>
      <c r="L43" s="106"/>
      <c r="M43" s="127"/>
    </row>
    <row r="44" spans="2:13" ht="15.6" x14ac:dyDescent="0.3">
      <c r="B44" s="131" t="s">
        <v>47</v>
      </c>
      <c r="C44" s="280"/>
      <c r="D44" s="130"/>
      <c r="E44" s="130"/>
      <c r="F44" s="106"/>
      <c r="G44" s="106"/>
      <c r="H44" s="106" t="s">
        <v>48</v>
      </c>
      <c r="I44" s="106"/>
      <c r="J44" s="106">
        <f>M29*8</f>
        <v>0</v>
      </c>
      <c r="K44" s="106"/>
      <c r="L44" s="132" t="s">
        <v>49</v>
      </c>
      <c r="M44" s="127"/>
    </row>
    <row r="45" spans="2:13" ht="15.6" x14ac:dyDescent="0.3">
      <c r="B45" s="131" t="s">
        <v>50</v>
      </c>
      <c r="C45" s="280"/>
      <c r="D45" s="130" t="s">
        <v>51</v>
      </c>
      <c r="E45" s="130"/>
      <c r="F45" s="106"/>
      <c r="G45" s="106"/>
      <c r="H45" s="106" t="s">
        <v>48</v>
      </c>
      <c r="I45" s="106"/>
      <c r="J45" s="106">
        <f>F46*8</f>
        <v>0</v>
      </c>
      <c r="K45" s="106"/>
      <c r="L45" s="132" t="s">
        <v>52</v>
      </c>
      <c r="M45" s="127"/>
    </row>
    <row r="46" spans="2:13" x14ac:dyDescent="0.3">
      <c r="B46" s="122" t="s">
        <v>53</v>
      </c>
      <c r="D46" s="106"/>
      <c r="E46" s="106"/>
      <c r="F46" s="133"/>
      <c r="G46" s="133"/>
      <c r="H46" s="106"/>
      <c r="I46" s="106"/>
      <c r="J46" s="106"/>
      <c r="K46" s="106"/>
      <c r="L46" s="106"/>
      <c r="M46" s="127"/>
    </row>
    <row r="47" spans="2:13" x14ac:dyDescent="0.3">
      <c r="B47" s="122"/>
      <c r="D47" s="130"/>
      <c r="E47" s="130"/>
      <c r="F47" s="106"/>
      <c r="G47" s="106"/>
      <c r="H47" s="106"/>
      <c r="I47" s="106"/>
      <c r="J47" s="106"/>
      <c r="K47" s="106"/>
      <c r="L47" s="106"/>
      <c r="M47" s="127"/>
    </row>
    <row r="48" spans="2:13" ht="18.600000000000001" thickBot="1" x14ac:dyDescent="0.4">
      <c r="B48" s="134" t="s">
        <v>54</v>
      </c>
      <c r="C48" s="281"/>
      <c r="D48" s="135"/>
      <c r="E48" s="135"/>
      <c r="F48" s="106"/>
      <c r="G48" s="106"/>
      <c r="H48" s="135"/>
      <c r="I48" s="135"/>
      <c r="J48" s="135"/>
      <c r="K48" s="135"/>
      <c r="L48" s="135"/>
      <c r="M48" s="127"/>
    </row>
    <row r="49" spans="2:13" ht="16.2" thickBot="1" x14ac:dyDescent="0.35">
      <c r="B49" s="136" t="s">
        <v>55</v>
      </c>
      <c r="C49" s="280"/>
      <c r="D49" s="137" t="s">
        <v>712</v>
      </c>
      <c r="E49" s="137"/>
      <c r="F49" s="137"/>
      <c r="G49" s="137"/>
      <c r="H49" s="137"/>
      <c r="I49" s="137"/>
      <c r="J49" s="137"/>
      <c r="K49" s="138"/>
      <c r="L49" s="137"/>
      <c r="M49" s="127"/>
    </row>
    <row r="50" spans="2:13" ht="16.2" thickBot="1" x14ac:dyDescent="0.35">
      <c r="B50" s="136" t="s">
        <v>56</v>
      </c>
      <c r="C50" s="280"/>
      <c r="D50" s="139">
        <v>46</v>
      </c>
      <c r="E50" s="139"/>
      <c r="F50" s="139"/>
      <c r="G50" s="139"/>
      <c r="H50" s="139"/>
      <c r="I50" s="139"/>
      <c r="J50" s="139"/>
      <c r="K50" s="139"/>
      <c r="L50" s="137"/>
      <c r="M50" s="127"/>
    </row>
    <row r="51" spans="2:13" x14ac:dyDescent="0.3">
      <c r="B51" s="141" t="s">
        <v>57</v>
      </c>
      <c r="C51" s="282"/>
      <c r="D51" s="106"/>
      <c r="E51" s="106"/>
      <c r="J51" s="106"/>
      <c r="K51" s="106"/>
      <c r="L51" s="106"/>
      <c r="M51" s="127"/>
    </row>
    <row r="52" spans="2:13" ht="15.6" x14ac:dyDescent="0.3">
      <c r="B52" s="142" t="s">
        <v>58</v>
      </c>
      <c r="C52" s="283"/>
      <c r="D52" s="106"/>
      <c r="E52" s="106"/>
      <c r="F52" s="106"/>
      <c r="G52" s="106"/>
      <c r="H52" s="106"/>
      <c r="I52" s="106"/>
      <c r="J52" s="106"/>
      <c r="K52" s="106"/>
      <c r="L52" s="106"/>
      <c r="M52" s="127"/>
    </row>
    <row r="53" spans="2:13" ht="15.6" x14ac:dyDescent="0.3">
      <c r="B53" s="142" t="s">
        <v>916</v>
      </c>
      <c r="C53" s="283"/>
      <c r="D53" s="106"/>
      <c r="E53" s="106"/>
      <c r="F53" s="106"/>
      <c r="G53" s="106"/>
      <c r="H53" s="106"/>
      <c r="I53" s="106"/>
      <c r="J53" s="106"/>
      <c r="K53" s="106"/>
      <c r="L53" s="106"/>
      <c r="M53" s="127"/>
    </row>
    <row r="54" spans="2:13" ht="15.6" x14ac:dyDescent="0.3">
      <c r="B54" s="142"/>
      <c r="C54" s="283"/>
      <c r="D54" s="106"/>
      <c r="E54" s="106"/>
      <c r="F54" s="106"/>
      <c r="G54" s="106"/>
      <c r="H54" s="106"/>
      <c r="I54" s="106"/>
      <c r="J54" s="106"/>
      <c r="K54" s="106"/>
      <c r="L54" s="106"/>
      <c r="M54" s="127"/>
    </row>
    <row r="55" spans="2:13" x14ac:dyDescent="0.3">
      <c r="B55" s="122"/>
      <c r="D55" s="106"/>
      <c r="E55" s="106"/>
      <c r="F55" s="106"/>
      <c r="G55" s="106"/>
      <c r="H55" s="106"/>
      <c r="I55" s="106"/>
      <c r="J55" s="106"/>
      <c r="K55" s="106"/>
      <c r="L55" s="106"/>
      <c r="M55" s="127"/>
    </row>
    <row r="56" spans="2:13" ht="15" thickBot="1" x14ac:dyDescent="0.35"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82"/>
    </row>
    <row r="57" spans="2:13" ht="15" thickTop="1" x14ac:dyDescent="0.3"/>
  </sheetData>
  <mergeCells count="2">
    <mergeCell ref="B1:M1"/>
    <mergeCell ref="H2:J2"/>
  </mergeCells>
  <dataValidations count="11">
    <dataValidation type="list" errorStyle="information" operator="equal" allowBlank="1" showErrorMessage="1" sqref="D34 F34 H34 J34 L34" xr:uid="{EC69DAD2-C381-4923-9D4D-9E2FA5338FEB}">
      <formula1>"Ted Dunn,Richard Gray,Billy Rueckert, Victor Varney"</formula1>
    </dataValidation>
    <dataValidation type="list" errorStyle="information" operator="equal" allowBlank="1" showErrorMessage="1" sqref="D38 F38 H38 J38 L38" xr:uid="{D7FA4605-68DF-4D8F-8326-D52C0A92C5F5}">
      <formula1>"Chris R Boli,Jay Horn, Nathan DeWitt"</formula1>
    </dataValidation>
    <dataValidation type="list" errorStyle="information" operator="equal" allowBlank="1" showErrorMessage="1" sqref="D39 F39 H39 J39 L39" xr:uid="{1A46BAF8-2E56-42FA-AF53-A48895D3846F}">
      <formula1>"Dennis Winchell,Harold Boettcher,Rob Grau,Kyle Obermiller,Joe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L40 F40 H40 J40 D40" xr:uid="{5FE6DF8A-326C-4FFE-B537-8F41DC6F90A9}">
      <formula1>"Dennis Winchell, Art Kotz, Harold BoettcherArt Kotz, 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D36:L36" xr:uid="{2CE95C21-1E3D-4279-941E-6BFAEE5D4FE2}">
      <formula1>"Donald Marshall,Charles Stirewalt,Chris Tilley,John Tredway,Victor Varney"</formula1>
    </dataValidation>
    <dataValidation type="list" errorStyle="information" operator="equal" allowBlank="1" showErrorMessage="1" sqref="E35:L35" xr:uid="{A97792A1-889A-4E9B-8D7B-CF14251EDA8C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E34 G34 I34 K34" xr:uid="{DAE8DD5F-30FA-443D-A3F1-6DBE27652A17}">
      <formula1>"Ted Dunn,Richard Gray,Billy Rueckert"</formula1>
    </dataValidation>
    <dataValidation type="list" errorStyle="information" operator="equal" allowBlank="1" showErrorMessage="1" sqref="E39:E40 G39:G40 I39:I40 K39:K40" xr:uid="{BA5872BF-80B6-4942-8D39-FE5A4997C90D}">
      <formula1>"Dennis Winchell,Harold Boettcher,Rob Grau,Joe Mills,John Morck,Brandt Wilkus,Chris Tilley,Charles Stirewalt,Victor Varney,Nick Conner,Richard Gray,John Tredway,Donald Marshall"</formula1>
    </dataValidation>
    <dataValidation type="list" errorStyle="warning" operator="equal" allowBlank="1" showErrorMessage="1" sqref="D8:L8" xr:uid="{CEDD4F77-F5C5-4DFE-99E1-269C0429F7C3}">
      <formula1>"17,,399,671,1686,1640"</formula1>
    </dataValidation>
    <dataValidation errorStyle="information" allowBlank="1" showInputMessage="1" showErrorMessage="1" sqref="D41:E41" xr:uid="{F0216D5D-2E5E-4C6F-8675-1A32638A82FB}"/>
    <dataValidation type="list" errorStyle="information" operator="equal" allowBlank="1" showErrorMessage="1" sqref="E38 G38 I38 K38" xr:uid="{F3651748-BAEB-47BF-8216-8D68A98D50FD}">
      <formula1>"Chris R Boli,Jay Horn"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Check Names" prompt="_x000a__x000a_" xr:uid="{E44B1227-F450-45EC-8983-988596EC6B59}">
          <x14:formula1>
            <xm:f>DATA_Lists!$X$3:$X$217</xm:f>
          </x14:formula1>
          <xm:sqref>M31 D35</xm:sqref>
        </x14:dataValidation>
        <x14:dataValidation type="list" allowBlank="1" showInputMessage="1" showErrorMessage="1" prompt="Members" xr:uid="{4667B6A0-2325-4EAB-A134-DE6192A76590}">
          <x14:formula1>
            <xm:f>DATA_Lists!$U$2:$U$215</xm:f>
          </x14:formula1>
          <xm:sqref>L52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0AFA8-586D-49CB-9CBD-DB15B904CBCF}">
  <dimension ref="A1:N57"/>
  <sheetViews>
    <sheetView workbookViewId="0"/>
  </sheetViews>
  <sheetFormatPr defaultRowHeight="14.4" x14ac:dyDescent="0.3"/>
  <cols>
    <col min="1" max="1" width="2.88671875" customWidth="1"/>
    <col min="2" max="2" width="32.5546875" customWidth="1"/>
    <col min="3" max="3" width="1.21875" customWidth="1"/>
    <col min="4" max="4" width="20.6640625" customWidth="1"/>
    <col min="5" max="5" width="1.109375" customWidth="1"/>
    <col min="6" max="6" width="20.6640625" customWidth="1"/>
    <col min="7" max="7" width="1.33203125" customWidth="1"/>
    <col min="8" max="8" width="20.6640625" customWidth="1"/>
    <col min="9" max="9" width="1.5546875" customWidth="1"/>
    <col min="10" max="10" width="20.6640625" customWidth="1"/>
    <col min="11" max="11" width="1.44140625" customWidth="1"/>
    <col min="12" max="13" width="20.6640625" customWidth="1"/>
    <col min="14" max="14" width="8.44140625" customWidth="1"/>
    <col min="15" max="1030" width="11.6640625" customWidth="1"/>
  </cols>
  <sheetData>
    <row r="1" spans="1:14" ht="21.6" customHeight="1" thickTop="1" x14ac:dyDescent="0.4">
      <c r="B1" s="334" t="s">
        <v>6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4" ht="21.6" customHeight="1" x14ac:dyDescent="0.45">
      <c r="B2" s="62" t="s">
        <v>7</v>
      </c>
      <c r="C2" s="266"/>
      <c r="D2" s="7"/>
      <c r="E2" s="7"/>
      <c r="F2" s="63" t="s">
        <v>8</v>
      </c>
      <c r="G2" s="63"/>
      <c r="H2" s="335"/>
      <c r="I2" s="335"/>
      <c r="J2" s="335"/>
      <c r="K2" s="253"/>
      <c r="L2" s="224" t="s">
        <v>10</v>
      </c>
      <c r="M2" s="65" t="s">
        <v>9</v>
      </c>
    </row>
    <row r="3" spans="1:14" ht="9" customHeight="1" x14ac:dyDescent="0.5">
      <c r="B3" s="62"/>
      <c r="C3" s="266"/>
      <c r="D3" s="7"/>
      <c r="E3" s="7"/>
      <c r="F3" s="227"/>
      <c r="G3" s="227"/>
      <c r="H3" s="228"/>
      <c r="I3" s="228"/>
      <c r="J3" s="229"/>
      <c r="K3" s="229"/>
      <c r="L3" s="64"/>
      <c r="M3" s="230"/>
    </row>
    <row r="4" spans="1:14" ht="21.6" customHeight="1" x14ac:dyDescent="0.5">
      <c r="B4" s="62"/>
      <c r="C4" s="266"/>
      <c r="D4" s="74"/>
      <c r="E4" s="74"/>
      <c r="F4" s="227"/>
      <c r="G4" s="227"/>
      <c r="H4" s="107"/>
      <c r="I4" s="107"/>
      <c r="J4" s="107"/>
      <c r="K4" s="107"/>
      <c r="L4" s="107"/>
      <c r="M4" s="255"/>
    </row>
    <row r="5" spans="1:14" ht="21.6" customHeight="1" x14ac:dyDescent="0.5">
      <c r="B5" s="78" t="s">
        <v>11</v>
      </c>
      <c r="C5" s="267"/>
      <c r="D5" s="79"/>
      <c r="E5" s="80"/>
      <c r="F5" s="80"/>
      <c r="G5" s="80"/>
      <c r="H5" s="80"/>
      <c r="I5" s="80"/>
      <c r="J5" s="80"/>
      <c r="K5" s="80"/>
      <c r="L5" s="80"/>
      <c r="M5" s="81"/>
    </row>
    <row r="6" spans="1:14" ht="21.6" customHeight="1" x14ac:dyDescent="0.5">
      <c r="A6" s="82"/>
      <c r="B6" s="83" t="s">
        <v>12</v>
      </c>
      <c r="C6" s="268"/>
      <c r="D6" s="84">
        <f>IF(D7=0," ",TIMEVALUE(LEFT(D7,2)&amp;":"&amp;MID(D7,3,2)&amp;":"&amp;RIGHT(D7,2)))</f>
        <v>0.43784722222222222</v>
      </c>
      <c r="E6" s="84"/>
      <c r="F6" s="84" t="str">
        <f>IF(F7=0," ",TIMEVALUE(LEFT(F7,2)&amp;":"&amp;MID(F7,3,2)&amp;":"&amp;RIGHT(F7,2)))</f>
        <v xml:space="preserve"> </v>
      </c>
      <c r="G6" s="84"/>
      <c r="H6" s="84" t="str">
        <f>IF(H7=0," ",TIMEVALUE(LEFT(H7,2)&amp;":"&amp;MID(H7,3,2)&amp;":"&amp;RIGHT(H7,2)))</f>
        <v xml:space="preserve"> </v>
      </c>
      <c r="I6" s="84"/>
      <c r="J6" s="84" t="str">
        <f>IF(J7=0," ",TIMEVALUE(LEFT(J7,2)&amp;":"&amp;MID(J7,3,2)&amp;":"&amp;RIGHT(J7,2)))</f>
        <v xml:space="preserve"> </v>
      </c>
      <c r="K6" s="84"/>
      <c r="L6" s="84" t="str">
        <f>IF(L7=0," ",TIMEVALUE(LEFT(L7,2)&amp;":"&amp;MID(L7,3,2)&amp;":"&amp;RIGHT(L7,2)))</f>
        <v xml:space="preserve"> </v>
      </c>
      <c r="M6" s="85"/>
      <c r="N6" s="82"/>
    </row>
    <row r="7" spans="1:14" ht="21.6" customHeight="1" x14ac:dyDescent="0.5">
      <c r="B7" s="86" t="s">
        <v>13</v>
      </c>
      <c r="C7" s="269"/>
      <c r="D7" s="87" t="s">
        <v>581</v>
      </c>
      <c r="E7" s="87"/>
      <c r="F7" s="87"/>
      <c r="G7" s="87"/>
      <c r="H7" s="87"/>
      <c r="I7" s="87"/>
      <c r="J7" s="87"/>
      <c r="K7" s="87"/>
      <c r="L7" s="87"/>
      <c r="M7" s="181"/>
    </row>
    <row r="8" spans="1:14" ht="21.6" customHeight="1" x14ac:dyDescent="0.5">
      <c r="B8" s="86" t="s">
        <v>14</v>
      </c>
      <c r="C8" s="270"/>
      <c r="D8" s="90">
        <v>671</v>
      </c>
      <c r="E8" s="90"/>
      <c r="F8" s="90"/>
      <c r="G8" s="90"/>
      <c r="H8" s="90"/>
      <c r="I8" s="90"/>
      <c r="J8" s="90"/>
      <c r="K8" s="90"/>
      <c r="L8" s="90"/>
      <c r="M8" s="88"/>
    </row>
    <row r="9" spans="1:14" ht="21.6" customHeight="1" x14ac:dyDescent="0.45">
      <c r="B9" s="91"/>
      <c r="C9" s="270"/>
      <c r="M9" s="88"/>
    </row>
    <row r="10" spans="1:14" ht="30" customHeight="1" x14ac:dyDescent="0.5">
      <c r="B10" s="94" t="s">
        <v>15</v>
      </c>
      <c r="C10" s="284">
        <v>1033</v>
      </c>
      <c r="D10" s="287">
        <f>IF(C10=0," ",TIMEVALUE(LEFT(C10,2)&amp;":"&amp;MID(C10,3,2)&amp;":"&amp;RIGHT(C10,2)))</f>
        <v>0.43996527777777777</v>
      </c>
      <c r="E10" s="284"/>
      <c r="F10" s="287" t="str">
        <f t="shared" ref="F10:L17" si="0">IF(E10=0," ",TIMEVALUE(LEFT(E10,2)&amp;":"&amp;MID(E10,3,2)&amp;":"&amp;RIGHT(E10,2)))</f>
        <v xml:space="preserve"> </v>
      </c>
      <c r="G10" s="285"/>
      <c r="H10" s="287" t="str">
        <f t="shared" si="0"/>
        <v xml:space="preserve"> </v>
      </c>
      <c r="I10" s="284"/>
      <c r="J10" s="287" t="str">
        <f t="shared" si="0"/>
        <v xml:space="preserve"> </v>
      </c>
      <c r="K10" s="284"/>
      <c r="L10" s="287" t="str">
        <f t="shared" si="0"/>
        <v xml:space="preserve"> </v>
      </c>
      <c r="M10" s="288"/>
    </row>
    <row r="11" spans="1:14" ht="21.6" customHeight="1" x14ac:dyDescent="0.5">
      <c r="B11" s="96" t="s">
        <v>16</v>
      </c>
      <c r="C11" s="286"/>
      <c r="D11" s="224" t="s">
        <v>10</v>
      </c>
      <c r="E11" s="285"/>
      <c r="F11" s="287" t="str">
        <f t="shared" si="0"/>
        <v xml:space="preserve"> </v>
      </c>
      <c r="G11" s="285"/>
      <c r="H11" s="287" t="str">
        <f t="shared" si="0"/>
        <v xml:space="preserve"> </v>
      </c>
      <c r="I11" s="284"/>
      <c r="J11" s="287" t="str">
        <f t="shared" si="0"/>
        <v xml:space="preserve"> </v>
      </c>
      <c r="K11" s="284"/>
      <c r="L11" s="287" t="str">
        <f t="shared" si="0"/>
        <v xml:space="preserve"> </v>
      </c>
      <c r="M11" s="288"/>
    </row>
    <row r="12" spans="1:14" ht="30" customHeight="1" x14ac:dyDescent="0.5">
      <c r="B12" s="94" t="s">
        <v>17</v>
      </c>
      <c r="C12" s="284">
        <v>1050</v>
      </c>
      <c r="D12" s="287">
        <f>IF(C12=0," ",TIMEVALUE(LEFT(C12,2)&amp;":"&amp;MID(C12,3,2)&amp;":"&amp;RIGHT(C12,2)))</f>
        <v>0.45196759259259256</v>
      </c>
      <c r="E12" s="285"/>
      <c r="F12" s="287" t="str">
        <f t="shared" si="0"/>
        <v xml:space="preserve"> </v>
      </c>
      <c r="G12" s="285"/>
      <c r="H12" s="287" t="str">
        <f t="shared" si="0"/>
        <v xml:space="preserve"> </v>
      </c>
      <c r="I12" s="284"/>
      <c r="J12" s="287" t="str">
        <f t="shared" si="0"/>
        <v xml:space="preserve"> </v>
      </c>
      <c r="K12" s="284"/>
      <c r="L12" s="287" t="str">
        <f t="shared" si="0"/>
        <v xml:space="preserve"> </v>
      </c>
      <c r="M12" s="288"/>
    </row>
    <row r="13" spans="1:14" ht="30" customHeight="1" x14ac:dyDescent="0.5">
      <c r="B13" s="94" t="s">
        <v>19</v>
      </c>
      <c r="C13" s="284">
        <v>1059</v>
      </c>
      <c r="D13" s="287">
        <f>IF(C13=0," ",TIMEVALUE(LEFT(C13,2)&amp;":"&amp;MID(C13,3,2)&amp;":"&amp;RIGHT(C13,2)))</f>
        <v>0.45832175925925928</v>
      </c>
      <c r="E13" s="285"/>
      <c r="F13" s="287" t="str">
        <f t="shared" si="0"/>
        <v xml:space="preserve"> </v>
      </c>
      <c r="G13" s="285"/>
      <c r="H13" s="287" t="str">
        <f t="shared" si="0"/>
        <v xml:space="preserve"> </v>
      </c>
      <c r="I13" s="284"/>
      <c r="J13" s="287" t="str">
        <f t="shared" si="0"/>
        <v xml:space="preserve"> </v>
      </c>
      <c r="K13" s="284"/>
      <c r="L13" s="287" t="str">
        <f t="shared" si="0"/>
        <v xml:space="preserve"> </v>
      </c>
      <c r="M13" s="288" t="s">
        <v>18</v>
      </c>
    </row>
    <row r="14" spans="1:14" ht="30" customHeight="1" x14ac:dyDescent="0.5">
      <c r="B14" s="94" t="s">
        <v>20</v>
      </c>
      <c r="C14" s="284"/>
      <c r="D14" s="287" t="str">
        <f>IF(C14=0," ",TIMEVALUE(LEFT(C14,2)&amp;":"&amp;MID(C14,3,2)&amp;":"&amp;RIGHT(C14,2)))</f>
        <v xml:space="preserve"> </v>
      </c>
      <c r="E14" s="285"/>
      <c r="F14" s="287" t="str">
        <f t="shared" si="0"/>
        <v xml:space="preserve"> </v>
      </c>
      <c r="G14" s="285"/>
      <c r="H14" s="287" t="str">
        <f t="shared" si="0"/>
        <v xml:space="preserve"> </v>
      </c>
      <c r="I14" s="284"/>
      <c r="J14" s="287" t="str">
        <f t="shared" si="0"/>
        <v xml:space="preserve"> </v>
      </c>
      <c r="K14" s="284"/>
      <c r="L14" s="287" t="str">
        <f t="shared" si="0"/>
        <v xml:space="preserve"> </v>
      </c>
      <c r="M14" s="288"/>
    </row>
    <row r="15" spans="1:14" ht="30" customHeight="1" x14ac:dyDescent="0.5">
      <c r="B15" s="94" t="s">
        <v>21</v>
      </c>
      <c r="C15" s="284">
        <v>1126</v>
      </c>
      <c r="D15" s="287">
        <f t="shared" ref="D15:D17" si="1">IF(C15=0," ",TIMEVALUE(LEFT(C15,2)&amp;":"&amp;MID(C15,3,2)&amp;":"&amp;RIGHT(C15,2)))</f>
        <v>0.47668981481481482</v>
      </c>
      <c r="E15" s="285"/>
      <c r="F15" s="287" t="str">
        <f t="shared" si="0"/>
        <v xml:space="preserve"> </v>
      </c>
      <c r="G15" s="285"/>
      <c r="H15" s="287" t="str">
        <f t="shared" si="0"/>
        <v xml:space="preserve"> </v>
      </c>
      <c r="I15" s="284"/>
      <c r="J15" s="287" t="str">
        <f t="shared" si="0"/>
        <v xml:space="preserve"> </v>
      </c>
      <c r="K15" s="284"/>
      <c r="L15" s="287" t="str">
        <f t="shared" si="0"/>
        <v xml:space="preserve"> </v>
      </c>
      <c r="M15" s="288"/>
    </row>
    <row r="16" spans="1:14" ht="21.6" customHeight="1" x14ac:dyDescent="0.5">
      <c r="B16" s="96" t="s">
        <v>16</v>
      </c>
      <c r="C16" s="286"/>
      <c r="D16" s="224" t="s">
        <v>10</v>
      </c>
      <c r="E16" s="285"/>
      <c r="F16" s="287" t="str">
        <f t="shared" si="0"/>
        <v xml:space="preserve"> </v>
      </c>
      <c r="G16" s="285"/>
      <c r="H16" s="287" t="str">
        <f t="shared" si="0"/>
        <v xml:space="preserve"> </v>
      </c>
      <c r="I16" s="284"/>
      <c r="J16" s="287" t="str">
        <f t="shared" si="0"/>
        <v xml:space="preserve"> </v>
      </c>
      <c r="K16" s="284"/>
      <c r="L16" s="287" t="str">
        <f t="shared" si="0"/>
        <v xml:space="preserve"> </v>
      </c>
      <c r="M16" s="288"/>
    </row>
    <row r="17" spans="2:14" ht="30" customHeight="1" x14ac:dyDescent="0.5">
      <c r="B17" s="94" t="s">
        <v>22</v>
      </c>
      <c r="C17" s="284">
        <v>1138</v>
      </c>
      <c r="D17" s="287">
        <f t="shared" si="1"/>
        <v>0.48516203703703703</v>
      </c>
      <c r="E17" s="285"/>
      <c r="F17" s="287" t="str">
        <f t="shared" si="0"/>
        <v xml:space="preserve"> </v>
      </c>
      <c r="G17" s="285"/>
      <c r="H17" s="287" t="str">
        <f t="shared" si="0"/>
        <v xml:space="preserve"> </v>
      </c>
      <c r="I17" s="284"/>
      <c r="J17" s="287" t="str">
        <f t="shared" si="0"/>
        <v xml:space="preserve"> </v>
      </c>
      <c r="K17" s="285"/>
      <c r="L17" s="287" t="str">
        <f t="shared" ref="L17" si="2">IF(L18=0," ",TIMEVALUE(LEFT(L18,2)&amp;":"&amp;MID(L18,3,2)&amp;":"&amp;RIGHT(L18,2)))</f>
        <v xml:space="preserve"> </v>
      </c>
      <c r="M17" s="288"/>
      <c r="N17" t="s">
        <v>23</v>
      </c>
    </row>
    <row r="18" spans="2:14" ht="21.6" customHeight="1" x14ac:dyDescent="0.35">
      <c r="B18" s="101" t="s">
        <v>24</v>
      </c>
      <c r="C18" s="271"/>
      <c r="D18" s="102" t="s">
        <v>25</v>
      </c>
      <c r="E18" s="102"/>
      <c r="F18" s="104"/>
      <c r="G18" s="104"/>
      <c r="H18" s="103"/>
      <c r="I18" s="103"/>
      <c r="J18" s="104"/>
      <c r="K18" s="104"/>
      <c r="L18" s="103"/>
      <c r="M18" s="100"/>
    </row>
    <row r="19" spans="2:14" ht="21.6" customHeight="1" x14ac:dyDescent="0.5">
      <c r="B19" s="105"/>
      <c r="C19" s="106"/>
      <c r="D19" s="106"/>
      <c r="E19" s="106"/>
      <c r="F19" s="103"/>
      <c r="G19" s="103"/>
      <c r="H19" s="107" t="s">
        <v>26</v>
      </c>
      <c r="I19" s="107"/>
      <c r="J19" s="106"/>
      <c r="K19" s="106"/>
      <c r="L19" s="106"/>
      <c r="M19" s="100"/>
    </row>
    <row r="20" spans="2:14" ht="30" customHeight="1" x14ac:dyDescent="0.5">
      <c r="B20" s="108">
        <v>100</v>
      </c>
      <c r="C20" s="272"/>
      <c r="D20" s="90">
        <v>53</v>
      </c>
      <c r="E20" s="90"/>
      <c r="F20" s="90"/>
      <c r="G20" s="90"/>
      <c r="H20" s="90"/>
      <c r="I20" s="90"/>
      <c r="J20" s="90"/>
      <c r="K20" s="90"/>
      <c r="L20" s="90"/>
      <c r="M20" s="100"/>
    </row>
    <row r="21" spans="2:14" ht="30" customHeight="1" x14ac:dyDescent="0.5">
      <c r="B21" s="108">
        <v>101</v>
      </c>
      <c r="C21" s="272"/>
      <c r="D21" s="264">
        <v>38</v>
      </c>
      <c r="E21" s="90"/>
      <c r="F21" s="90"/>
      <c r="G21" s="90"/>
      <c r="H21" s="90"/>
      <c r="I21" s="90"/>
      <c r="J21" s="90"/>
      <c r="K21" s="90"/>
      <c r="L21" s="90"/>
      <c r="M21" s="100"/>
    </row>
    <row r="22" spans="2:14" ht="30" customHeight="1" x14ac:dyDescent="0.5">
      <c r="B22" s="108">
        <v>200</v>
      </c>
      <c r="C22" s="272"/>
      <c r="D22" s="90">
        <v>50</v>
      </c>
      <c r="E22" s="90"/>
      <c r="F22" s="90"/>
      <c r="G22" s="90"/>
      <c r="H22" s="90"/>
      <c r="I22" s="90"/>
      <c r="J22" s="90"/>
      <c r="K22" s="90"/>
      <c r="L22" s="90"/>
      <c r="M22" s="100"/>
    </row>
    <row r="23" spans="2:14" ht="30" customHeight="1" x14ac:dyDescent="0.5">
      <c r="B23" s="108">
        <v>201</v>
      </c>
      <c r="C23" s="272"/>
      <c r="D23" s="90">
        <v>48</v>
      </c>
      <c r="E23" s="90"/>
      <c r="F23" s="90"/>
      <c r="G23" s="90"/>
      <c r="H23" s="90"/>
      <c r="I23" s="90"/>
      <c r="J23" s="90"/>
      <c r="K23" s="90"/>
      <c r="L23" s="90"/>
      <c r="M23" s="100"/>
    </row>
    <row r="24" spans="2:14" ht="30" customHeight="1" x14ac:dyDescent="0.5">
      <c r="B24" s="108">
        <v>308</v>
      </c>
      <c r="C24" s="272"/>
      <c r="D24" s="90">
        <v>0</v>
      </c>
      <c r="E24" s="90"/>
      <c r="F24" s="90"/>
      <c r="G24" s="90"/>
      <c r="H24" s="90"/>
      <c r="I24" s="90"/>
      <c r="J24" s="90"/>
      <c r="K24" s="90"/>
      <c r="L24" s="90"/>
      <c r="M24" s="100"/>
    </row>
    <row r="25" spans="2:14" ht="30" customHeight="1" x14ac:dyDescent="0.5">
      <c r="B25" s="111" t="s">
        <v>27</v>
      </c>
      <c r="C25" s="273"/>
      <c r="D25" s="90">
        <v>0</v>
      </c>
      <c r="E25" s="113"/>
      <c r="F25" s="113"/>
      <c r="G25" s="113"/>
      <c r="H25" s="90"/>
      <c r="I25" s="90"/>
      <c r="J25" s="90"/>
      <c r="K25" s="90"/>
      <c r="L25" s="90"/>
      <c r="M25" s="100"/>
    </row>
    <row r="26" spans="2:14" ht="30" customHeight="1" thickBot="1" x14ac:dyDescent="0.55000000000000004">
      <c r="B26" s="112" t="s">
        <v>28</v>
      </c>
      <c r="C26" s="274"/>
      <c r="D26" s="113"/>
      <c r="E26" s="113"/>
      <c r="F26" s="90"/>
      <c r="G26" s="113"/>
      <c r="H26" s="113"/>
      <c r="I26" s="113"/>
      <c r="J26" s="113"/>
      <c r="K26" s="113"/>
      <c r="L26" s="113"/>
      <c r="M26" s="100"/>
    </row>
    <row r="27" spans="2:14" ht="21.6" customHeight="1" thickTop="1" thickBot="1" x14ac:dyDescent="0.5">
      <c r="B27" s="116" t="s">
        <v>29</v>
      </c>
      <c r="C27" s="275"/>
      <c r="D27" s="117">
        <f>SUM(D20:D26)</f>
        <v>189</v>
      </c>
      <c r="E27" s="117"/>
      <c r="F27" s="117">
        <f>SUM(F20:F26)</f>
        <v>0</v>
      </c>
      <c r="G27" s="117"/>
      <c r="H27" s="117">
        <f>SUM(H20:H26)</f>
        <v>0</v>
      </c>
      <c r="I27" s="117"/>
      <c r="J27" s="117">
        <f>SUM(J20:J26)</f>
        <v>0</v>
      </c>
      <c r="K27" s="118"/>
      <c r="L27" s="225">
        <f>SUM(L20:L26)</f>
        <v>0</v>
      </c>
      <c r="M27" s="100"/>
    </row>
    <row r="28" spans="2:14" ht="21.6" customHeight="1" thickTop="1" thickBot="1" x14ac:dyDescent="0.5">
      <c r="B28" s="116" t="s">
        <v>30</v>
      </c>
      <c r="C28" s="275"/>
      <c r="D28" s="117">
        <f>D27</f>
        <v>189</v>
      </c>
      <c r="E28" s="117"/>
      <c r="F28" s="117">
        <f>D28+F27</f>
        <v>189</v>
      </c>
      <c r="G28" s="117"/>
      <c r="H28" s="117">
        <f>F28+H27</f>
        <v>189</v>
      </c>
      <c r="I28" s="117"/>
      <c r="J28" s="117">
        <f>J27+H28</f>
        <v>189</v>
      </c>
      <c r="K28" s="118"/>
      <c r="L28" s="225">
        <f>L27+J28</f>
        <v>189</v>
      </c>
      <c r="M28" s="100"/>
    </row>
    <row r="29" spans="2:14" ht="21.6" customHeight="1" thickTop="1" thickBot="1" x14ac:dyDescent="0.5">
      <c r="B29" s="119" t="s">
        <v>31</v>
      </c>
      <c r="C29" s="276"/>
      <c r="D29" s="120"/>
      <c r="E29" s="120"/>
      <c r="F29" s="117"/>
      <c r="G29" s="117"/>
      <c r="H29" s="120"/>
      <c r="I29" s="120"/>
      <c r="J29" s="120"/>
      <c r="K29" s="121"/>
      <c r="L29" s="226"/>
      <c r="M29" s="100"/>
    </row>
    <row r="30" spans="2:14" ht="21.6" customHeight="1" thickTop="1" thickBot="1" x14ac:dyDescent="0.5">
      <c r="B30" s="119" t="s">
        <v>32</v>
      </c>
      <c r="C30" s="276"/>
      <c r="D30" s="120"/>
      <c r="E30" s="120"/>
      <c r="F30" s="120"/>
      <c r="G30" s="120"/>
      <c r="H30" s="120"/>
      <c r="I30" s="120"/>
      <c r="J30" s="120"/>
      <c r="K30" s="121"/>
      <c r="L30" s="226"/>
      <c r="M30" s="100"/>
    </row>
    <row r="31" spans="2:14" ht="21.6" customHeight="1" thickTop="1" x14ac:dyDescent="0.3">
      <c r="B31" s="122"/>
      <c r="L31" s="8" t="s">
        <v>33</v>
      </c>
      <c r="M31" s="100"/>
    </row>
    <row r="32" spans="2:14" ht="21.6" customHeight="1" x14ac:dyDescent="0.3">
      <c r="B32" s="122"/>
      <c r="L32" s="123" t="s">
        <v>34</v>
      </c>
      <c r="M32" s="100"/>
    </row>
    <row r="33" spans="2:13" x14ac:dyDescent="0.3">
      <c r="B33" s="124" t="s">
        <v>35</v>
      </c>
      <c r="C33" s="277"/>
      <c r="D33" t="s">
        <v>36</v>
      </c>
      <c r="M33" s="100"/>
    </row>
    <row r="34" spans="2:13" ht="19.8" x14ac:dyDescent="0.4">
      <c r="B34" s="125" t="s">
        <v>38</v>
      </c>
      <c r="C34" s="278"/>
      <c r="D34" s="126" t="s">
        <v>72</v>
      </c>
      <c r="E34" s="126"/>
      <c r="F34" s="126"/>
      <c r="G34" s="126"/>
      <c r="H34" s="126"/>
      <c r="I34" s="126"/>
      <c r="J34" s="126"/>
      <c r="K34" s="126"/>
      <c r="L34" s="126"/>
      <c r="M34" s="100"/>
    </row>
    <row r="35" spans="2:13" ht="19.8" x14ac:dyDescent="0.4">
      <c r="B35" s="125" t="s">
        <v>39</v>
      </c>
      <c r="C35" s="278"/>
      <c r="D35" s="126" t="s">
        <v>60</v>
      </c>
      <c r="E35" s="126"/>
      <c r="F35" s="126"/>
      <c r="G35" s="126"/>
      <c r="H35" s="126"/>
      <c r="I35" s="126"/>
      <c r="J35" s="126"/>
      <c r="K35" s="126"/>
      <c r="L35" s="126"/>
      <c r="M35" s="127"/>
    </row>
    <row r="36" spans="2:13" ht="19.8" x14ac:dyDescent="0.4">
      <c r="B36" s="125" t="s">
        <v>40</v>
      </c>
      <c r="C36" s="278"/>
      <c r="D36" s="126" t="s">
        <v>73</v>
      </c>
      <c r="E36" s="126"/>
      <c r="F36" s="126"/>
      <c r="G36" s="126"/>
      <c r="H36" s="126"/>
      <c r="I36" s="126"/>
      <c r="J36" s="126"/>
      <c r="K36" s="126"/>
      <c r="L36" s="126"/>
      <c r="M36" s="127"/>
    </row>
    <row r="37" spans="2:13" ht="19.8" x14ac:dyDescent="0.4">
      <c r="B37" s="125"/>
      <c r="C37" s="278"/>
      <c r="D37" s="126"/>
      <c r="E37" s="106"/>
      <c r="F37" s="41"/>
      <c r="H37" s="126"/>
      <c r="I37" s="126"/>
      <c r="J37" s="126"/>
      <c r="K37" s="126"/>
      <c r="L37" s="126"/>
      <c r="M37" s="127"/>
    </row>
    <row r="38" spans="2:13" ht="19.8" x14ac:dyDescent="0.4">
      <c r="B38" s="125" t="s">
        <v>41</v>
      </c>
      <c r="C38" s="278"/>
      <c r="D38" s="126" t="s">
        <v>663</v>
      </c>
      <c r="E38" s="126"/>
      <c r="F38" s="126"/>
      <c r="G38" s="126"/>
      <c r="H38" s="126"/>
      <c r="I38" s="126"/>
      <c r="J38" s="126"/>
      <c r="K38" s="126"/>
      <c r="L38" s="126"/>
      <c r="M38" s="127"/>
    </row>
    <row r="39" spans="2:13" ht="19.8" x14ac:dyDescent="0.4">
      <c r="B39" s="125" t="s">
        <v>42</v>
      </c>
      <c r="C39" s="278"/>
      <c r="D39" s="126" t="s">
        <v>65</v>
      </c>
      <c r="E39" s="126"/>
      <c r="F39" s="126"/>
      <c r="G39" s="126"/>
      <c r="H39" s="126"/>
      <c r="I39" s="126"/>
      <c r="J39" s="126"/>
      <c r="K39" s="126"/>
      <c r="L39" s="126"/>
      <c r="M39" s="127"/>
    </row>
    <row r="40" spans="2:13" ht="19.8" x14ac:dyDescent="0.4">
      <c r="B40" s="125" t="s">
        <v>43</v>
      </c>
      <c r="C40" s="278"/>
      <c r="D40" s="126" t="s">
        <v>693</v>
      </c>
      <c r="E40" s="126"/>
      <c r="F40" s="126"/>
      <c r="G40" s="126"/>
      <c r="H40" s="126"/>
      <c r="I40" s="126"/>
      <c r="J40" s="126"/>
      <c r="K40" s="126"/>
      <c r="L40" s="126"/>
      <c r="M40" s="127"/>
    </row>
    <row r="41" spans="2:13" x14ac:dyDescent="0.3">
      <c r="B41" s="129" t="s">
        <v>44</v>
      </c>
      <c r="C41" s="279"/>
      <c r="D41" s="106"/>
      <c r="E41" s="106"/>
      <c r="H41" s="106"/>
      <c r="I41" s="106"/>
      <c r="J41" s="106"/>
      <c r="K41" s="106"/>
      <c r="L41" s="106"/>
      <c r="M41" s="127"/>
    </row>
    <row r="42" spans="2:13" x14ac:dyDescent="0.3">
      <c r="B42" s="122"/>
      <c r="D42" s="106"/>
      <c r="E42" s="106"/>
      <c r="F42" s="106"/>
      <c r="G42" s="106"/>
      <c r="H42" s="106"/>
      <c r="I42" s="106"/>
      <c r="J42" s="106"/>
      <c r="K42" s="106"/>
      <c r="L42" s="106"/>
      <c r="M42" s="127"/>
    </row>
    <row r="43" spans="2:13" ht="11.4" customHeight="1" x14ac:dyDescent="0.3">
      <c r="B43" s="124" t="s">
        <v>45</v>
      </c>
      <c r="C43" s="277"/>
      <c r="D43" s="130"/>
      <c r="E43" s="130"/>
      <c r="F43" s="106"/>
      <c r="G43" s="106"/>
      <c r="H43" s="106"/>
      <c r="I43" s="106"/>
      <c r="J43" s="130" t="s">
        <v>46</v>
      </c>
      <c r="K43" s="130"/>
      <c r="L43" s="106"/>
      <c r="M43" s="127"/>
    </row>
    <row r="44" spans="2:13" ht="15.6" x14ac:dyDescent="0.3">
      <c r="B44" s="131" t="s">
        <v>47</v>
      </c>
      <c r="C44" s="280"/>
      <c r="D44" s="130"/>
      <c r="E44" s="130"/>
      <c r="F44" s="106"/>
      <c r="G44" s="106"/>
      <c r="H44" s="106" t="s">
        <v>48</v>
      </c>
      <c r="I44" s="106"/>
      <c r="J44" s="106">
        <f>M29*8</f>
        <v>0</v>
      </c>
      <c r="K44" s="106"/>
      <c r="L44" s="132" t="s">
        <v>49</v>
      </c>
      <c r="M44" s="127"/>
    </row>
    <row r="45" spans="2:13" ht="15.6" x14ac:dyDescent="0.3">
      <c r="B45" s="131" t="s">
        <v>50</v>
      </c>
      <c r="C45" s="280"/>
      <c r="D45" s="130" t="s">
        <v>51</v>
      </c>
      <c r="E45" s="130"/>
      <c r="F45" s="106"/>
      <c r="G45" s="106"/>
      <c r="H45" s="106" t="s">
        <v>48</v>
      </c>
      <c r="I45" s="106"/>
      <c r="J45" s="106">
        <f>F46*8</f>
        <v>0</v>
      </c>
      <c r="K45" s="106"/>
      <c r="L45" s="132" t="s">
        <v>52</v>
      </c>
      <c r="M45" s="127"/>
    </row>
    <row r="46" spans="2:13" x14ac:dyDescent="0.3">
      <c r="B46" s="122" t="s">
        <v>53</v>
      </c>
      <c r="D46" s="106"/>
      <c r="E46" s="106"/>
      <c r="F46" s="133"/>
      <c r="G46" s="133"/>
      <c r="H46" s="106"/>
      <c r="I46" s="106"/>
      <c r="J46" s="106"/>
      <c r="K46" s="106"/>
      <c r="L46" s="106"/>
      <c r="M46" s="127"/>
    </row>
    <row r="47" spans="2:13" x14ac:dyDescent="0.3">
      <c r="B47" s="122"/>
      <c r="D47" s="130"/>
      <c r="E47" s="130"/>
      <c r="F47" s="106"/>
      <c r="G47" s="106"/>
      <c r="H47" s="106"/>
      <c r="I47" s="106"/>
      <c r="J47" s="106"/>
      <c r="K47" s="106"/>
      <c r="L47" s="106"/>
      <c r="M47" s="127"/>
    </row>
    <row r="48" spans="2:13" ht="18.600000000000001" thickBot="1" x14ac:dyDescent="0.4">
      <c r="B48" s="134" t="s">
        <v>54</v>
      </c>
      <c r="C48" s="281"/>
      <c r="D48" s="135"/>
      <c r="E48" s="135"/>
      <c r="F48" s="106"/>
      <c r="G48" s="106"/>
      <c r="H48" s="135"/>
      <c r="I48" s="135"/>
      <c r="J48" s="135"/>
      <c r="K48" s="135"/>
      <c r="L48" s="135"/>
      <c r="M48" s="127"/>
    </row>
    <row r="49" spans="2:13" ht="16.2" thickBot="1" x14ac:dyDescent="0.35">
      <c r="B49" s="136" t="s">
        <v>55</v>
      </c>
      <c r="C49" s="280"/>
      <c r="D49" s="137" t="s">
        <v>712</v>
      </c>
      <c r="E49" s="137"/>
      <c r="F49" s="137"/>
      <c r="G49" s="137"/>
      <c r="H49" s="137"/>
      <c r="I49" s="137"/>
      <c r="J49" s="137"/>
      <c r="K49" s="138"/>
      <c r="L49" s="137"/>
      <c r="M49" s="127"/>
    </row>
    <row r="50" spans="2:13" ht="16.2" thickBot="1" x14ac:dyDescent="0.35">
      <c r="B50" s="136" t="s">
        <v>56</v>
      </c>
      <c r="C50" s="280"/>
      <c r="D50" s="139"/>
      <c r="E50" s="139"/>
      <c r="F50" s="139"/>
      <c r="G50" s="139"/>
      <c r="H50" s="139"/>
      <c r="I50" s="139"/>
      <c r="J50" s="139"/>
      <c r="K50" s="139"/>
      <c r="L50" s="137"/>
      <c r="M50" s="127"/>
    </row>
    <row r="51" spans="2:13" x14ac:dyDescent="0.3">
      <c r="B51" s="141" t="s">
        <v>57</v>
      </c>
      <c r="C51" s="282"/>
      <c r="D51" s="106"/>
      <c r="E51" s="106"/>
      <c r="J51" s="106"/>
      <c r="K51" s="106"/>
      <c r="L51" s="106"/>
      <c r="M51" s="127"/>
    </row>
    <row r="52" spans="2:13" ht="15.6" x14ac:dyDescent="0.3">
      <c r="B52" s="142" t="s">
        <v>58</v>
      </c>
      <c r="C52" s="283"/>
      <c r="D52" s="106"/>
      <c r="E52" s="106"/>
      <c r="F52" s="106"/>
      <c r="G52" s="106"/>
      <c r="H52" s="106"/>
      <c r="I52" s="106"/>
      <c r="J52" s="106"/>
      <c r="K52" s="106"/>
      <c r="L52" s="106"/>
      <c r="M52" s="127"/>
    </row>
    <row r="53" spans="2:13" ht="15.6" x14ac:dyDescent="0.3">
      <c r="B53" s="142"/>
      <c r="C53" s="283"/>
      <c r="D53" s="106"/>
      <c r="E53" s="106"/>
      <c r="F53" s="106"/>
      <c r="G53" s="106"/>
      <c r="H53" s="106"/>
      <c r="I53" s="106"/>
      <c r="J53" s="106"/>
      <c r="K53" s="106"/>
      <c r="L53" s="106"/>
      <c r="M53" s="127"/>
    </row>
    <row r="54" spans="2:13" ht="15.6" x14ac:dyDescent="0.3">
      <c r="B54" s="142"/>
      <c r="C54" s="283"/>
      <c r="D54" s="106"/>
      <c r="E54" s="106"/>
      <c r="F54" s="106"/>
      <c r="G54" s="106"/>
      <c r="H54" s="106"/>
      <c r="I54" s="106"/>
      <c r="J54" s="106"/>
      <c r="K54" s="106"/>
      <c r="L54" s="106"/>
      <c r="M54" s="127"/>
    </row>
    <row r="55" spans="2:13" x14ac:dyDescent="0.3">
      <c r="B55" s="122"/>
      <c r="D55" s="106"/>
      <c r="E55" s="106"/>
      <c r="F55" s="106"/>
      <c r="G55" s="106"/>
      <c r="H55" s="106"/>
      <c r="I55" s="106"/>
      <c r="J55" s="106"/>
      <c r="K55" s="106"/>
      <c r="L55" s="106"/>
      <c r="M55" s="127"/>
    </row>
    <row r="56" spans="2:13" ht="15" thickBot="1" x14ac:dyDescent="0.35"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82"/>
    </row>
    <row r="57" spans="2:13" ht="15" thickTop="1" x14ac:dyDescent="0.3"/>
  </sheetData>
  <mergeCells count="2">
    <mergeCell ref="B1:M1"/>
    <mergeCell ref="H2:J2"/>
  </mergeCells>
  <dataValidations count="11">
    <dataValidation type="list" errorStyle="information" operator="equal" allowBlank="1" showErrorMessage="1" sqref="L34 F34 H34 J34" xr:uid="{E90F604A-09CE-4A4A-85D7-E969C251A820}">
      <formula1>"Ted Dunn,Richard Gray,Billy Rueckert, Victor Varney"</formula1>
    </dataValidation>
    <dataValidation type="list" errorStyle="information" operator="equal" allowBlank="1" showErrorMessage="1" sqref="D38 F38 H38 J38 L38" xr:uid="{CDF5860A-E4F0-44A8-8C92-4855B879D3B9}">
      <formula1>"Chris R Boli,Jay Horn, Nathan DeWitt"</formula1>
    </dataValidation>
    <dataValidation type="list" errorStyle="information" operator="equal" allowBlank="1" showErrorMessage="1" sqref="D39 F39 H39 J39 L39" xr:uid="{FD7B434D-4957-40AF-A88C-8EA0AA4E13A2}">
      <formula1>"Dennis Winchell,Harold Boettcher,Rob Grau,Kyle Obermiller,Joe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D40 F40 H40 J40 L40" xr:uid="{A870ED74-3A28-466E-B2DC-663A0DD555A8}">
      <formula1>"Dennis Winchell, Art Kotz, Harold BoettcherArt Kotz, 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D36:L36 D34" xr:uid="{42107F69-8087-48A0-AD8C-A58F1A188BB1}">
      <formula1>"Donald Marshall,Charles Stirewalt,Chris Tilley,John Tredway,Victor Varney"</formula1>
    </dataValidation>
    <dataValidation type="list" errorStyle="information" operator="equal" allowBlank="1" showErrorMessage="1" sqref="D35:L35" xr:uid="{97700765-0CDE-493A-B354-4DA0C0B6F727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E34 G34 I34 K34" xr:uid="{CC5F4C48-2C77-4047-A9A2-5D381AB054AD}">
      <formula1>"Ted Dunn,Richard Gray,Billy Rueckert"</formula1>
    </dataValidation>
    <dataValidation type="list" errorStyle="information" operator="equal" allowBlank="1" showErrorMessage="1" sqref="E39:E40 G39:G40 I39:I40 K39:K40" xr:uid="{0F8B58FD-6778-4416-A455-CD1C5041E32E}">
      <formula1>"Dennis Winchell,Harold Boettcher,Rob Grau,Joe Mills,John Morck,Brandt Wilkus,Chris Tilley,Charles Stirewalt,Victor Varney,Nick Conner,Richard Gray,John Tredway,Donald Marshall"</formula1>
    </dataValidation>
    <dataValidation type="list" errorStyle="warning" operator="equal" allowBlank="1" showErrorMessage="1" sqref="D8:L8" xr:uid="{4544FFD8-1215-4B47-B905-A847927EE6D9}">
      <formula1>"17,,399,671,1686,1640"</formula1>
    </dataValidation>
    <dataValidation errorStyle="information" allowBlank="1" showInputMessage="1" showErrorMessage="1" sqref="D41:E41" xr:uid="{31601336-F370-44A6-932D-65E2D400FF4A}"/>
    <dataValidation type="list" errorStyle="information" operator="equal" allowBlank="1" showErrorMessage="1" sqref="E38 G38 I38 K38" xr:uid="{21D94CA9-4C78-4676-8AA3-A4DFC962082A}">
      <formula1>"Chris R Boli,Jay Horn"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Members" xr:uid="{679C033F-9C0D-47AF-8A32-558BC00A05AF}">
          <x14:formula1>
            <xm:f>DATA_Lists!$U$2:$U$215</xm:f>
          </x14:formula1>
          <xm:sqref>L52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D5355-F464-46E2-9E36-CFC919FA63AD}">
  <dimension ref="A1:N57"/>
  <sheetViews>
    <sheetView workbookViewId="0"/>
  </sheetViews>
  <sheetFormatPr defaultRowHeight="14.4" x14ac:dyDescent="0.3"/>
  <cols>
    <col min="1" max="1" width="2.88671875" customWidth="1"/>
    <col min="2" max="2" width="32.5546875" customWidth="1"/>
    <col min="3" max="3" width="1.21875" customWidth="1"/>
    <col min="4" max="4" width="20.6640625" customWidth="1"/>
    <col min="5" max="5" width="1.109375" customWidth="1"/>
    <col min="6" max="6" width="20.6640625" customWidth="1"/>
    <col min="7" max="7" width="1.33203125" customWidth="1"/>
    <col min="8" max="8" width="20.6640625" customWidth="1"/>
    <col min="9" max="9" width="1.5546875" customWidth="1"/>
    <col min="10" max="10" width="20.6640625" customWidth="1"/>
    <col min="11" max="11" width="1.44140625" customWidth="1"/>
    <col min="12" max="13" width="20.6640625" customWidth="1"/>
    <col min="14" max="14" width="8.44140625" customWidth="1"/>
    <col min="15" max="1030" width="11.6640625" customWidth="1"/>
  </cols>
  <sheetData>
    <row r="1" spans="1:14" ht="21.6" customHeight="1" thickTop="1" x14ac:dyDescent="0.4">
      <c r="B1" s="334" t="s">
        <v>6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4" ht="21.6" customHeight="1" x14ac:dyDescent="0.45">
      <c r="B2" s="62" t="s">
        <v>7</v>
      </c>
      <c r="C2" s="266"/>
      <c r="D2" s="7"/>
      <c r="E2" s="7"/>
      <c r="F2" s="63" t="s">
        <v>8</v>
      </c>
      <c r="G2" s="63"/>
      <c r="H2" s="335">
        <v>44870</v>
      </c>
      <c r="I2" s="335"/>
      <c r="J2" s="335"/>
      <c r="K2" s="253">
        <v>1686</v>
      </c>
      <c r="L2" s="224" t="s">
        <v>10</v>
      </c>
      <c r="M2" s="65" t="s">
        <v>9</v>
      </c>
    </row>
    <row r="3" spans="1:14" ht="9" customHeight="1" x14ac:dyDescent="0.5">
      <c r="B3" s="62"/>
      <c r="C3" s="266"/>
      <c r="D3" s="7"/>
      <c r="E3" s="7"/>
      <c r="F3" s="227"/>
      <c r="G3" s="227"/>
      <c r="H3" s="228"/>
      <c r="I3" s="228"/>
      <c r="J3" s="229"/>
      <c r="K3" s="229"/>
      <c r="L3" s="64"/>
      <c r="M3" s="230"/>
    </row>
    <row r="4" spans="1:14" ht="21.6" customHeight="1" x14ac:dyDescent="0.5">
      <c r="B4" s="62"/>
      <c r="C4" s="266"/>
      <c r="D4" s="74"/>
      <c r="E4" s="74"/>
      <c r="G4" s="227"/>
      <c r="H4" s="227" t="s">
        <v>714</v>
      </c>
      <c r="I4" s="107"/>
      <c r="J4" s="107"/>
      <c r="K4" s="107"/>
      <c r="L4" s="107"/>
      <c r="M4" s="255"/>
    </row>
    <row r="5" spans="1:14" ht="21.6" customHeight="1" x14ac:dyDescent="0.5">
      <c r="B5" s="78" t="s">
        <v>11</v>
      </c>
      <c r="C5" s="267"/>
      <c r="D5" s="79"/>
      <c r="E5" s="80"/>
      <c r="F5" s="80"/>
      <c r="G5" s="80"/>
      <c r="H5" s="80"/>
      <c r="I5" s="80"/>
      <c r="J5" s="80"/>
      <c r="K5" s="80"/>
      <c r="L5" s="80"/>
      <c r="M5" s="81"/>
    </row>
    <row r="6" spans="1:14" ht="21.6" customHeight="1" x14ac:dyDescent="0.5">
      <c r="A6" s="82"/>
      <c r="B6" s="83" t="s">
        <v>12</v>
      </c>
      <c r="C6" s="268"/>
      <c r="D6" s="84">
        <f>IF(D7=0," ",TIMEVALUE(LEFT(D7,2)&amp;":"&amp;MID(D7,3,2)&amp;":"&amp;RIGHT(D7,2)))</f>
        <v>0.45833333333333331</v>
      </c>
      <c r="E6" s="84"/>
      <c r="F6" s="84" t="str">
        <f>IF(F7=0," ",TIMEVALUE(LEFT(F7,2)&amp;":"&amp;MID(F7,3,2)&amp;":"&amp;RIGHT(F7,2)))</f>
        <v xml:space="preserve"> </v>
      </c>
      <c r="G6" s="84"/>
      <c r="H6" s="84" t="str">
        <f>IF(H7=0," ",TIMEVALUE(LEFT(H7,2)&amp;":"&amp;MID(H7,3,2)&amp;":"&amp;RIGHT(H7,2)))</f>
        <v xml:space="preserve"> </v>
      </c>
      <c r="I6" s="84"/>
      <c r="J6" s="84" t="str">
        <f>IF(J7=0," ",TIMEVALUE(LEFT(J7,2)&amp;":"&amp;MID(J7,3,2)&amp;":"&amp;RIGHT(J7,2)))</f>
        <v xml:space="preserve"> </v>
      </c>
      <c r="K6" s="84"/>
      <c r="L6" s="84" t="str">
        <f>IF(L7=0," ",TIMEVALUE(LEFT(L7,2)&amp;":"&amp;MID(L7,3,2)&amp;":"&amp;RIGHT(L7,2)))</f>
        <v xml:space="preserve"> </v>
      </c>
      <c r="M6" s="85"/>
      <c r="N6" s="82"/>
    </row>
    <row r="7" spans="1:14" ht="21.6" customHeight="1" x14ac:dyDescent="0.5">
      <c r="B7" s="86" t="s">
        <v>13</v>
      </c>
      <c r="C7" s="269"/>
      <c r="D7" s="87" t="s">
        <v>513</v>
      </c>
      <c r="E7" s="87"/>
      <c r="F7" s="87"/>
      <c r="G7" s="87"/>
      <c r="H7" s="87"/>
      <c r="I7" s="87"/>
      <c r="J7" s="87"/>
      <c r="K7" s="87"/>
      <c r="L7" s="87"/>
      <c r="M7" s="181"/>
    </row>
    <row r="8" spans="1:14" ht="21.6" customHeight="1" x14ac:dyDescent="0.5">
      <c r="B8" s="86" t="s">
        <v>14</v>
      </c>
      <c r="C8" s="270"/>
      <c r="D8" s="90">
        <v>1686</v>
      </c>
      <c r="E8" s="90"/>
      <c r="F8" s="90"/>
      <c r="G8" s="90"/>
      <c r="H8" s="90"/>
      <c r="I8" s="90"/>
      <c r="J8" s="90"/>
      <c r="K8" s="90"/>
      <c r="L8" s="90"/>
      <c r="M8" s="88"/>
    </row>
    <row r="9" spans="1:14" ht="21.6" customHeight="1" x14ac:dyDescent="0.45">
      <c r="B9" s="91"/>
      <c r="C9" s="270"/>
      <c r="M9" s="88"/>
    </row>
    <row r="10" spans="1:14" ht="30" customHeight="1" x14ac:dyDescent="0.5">
      <c r="B10" s="94" t="s">
        <v>15</v>
      </c>
      <c r="C10" s="284">
        <v>1108</v>
      </c>
      <c r="D10" s="287">
        <f>IF(C10=0," ",TIMEVALUE(LEFT(C10,2)&amp;":"&amp;MID(C10,3,2)&amp;":"&amp;RIGHT(C10,2)))</f>
        <v>0.46398148148148149</v>
      </c>
      <c r="E10" s="284"/>
      <c r="F10" s="287" t="str">
        <f t="shared" ref="F10:L17" si="0">IF(E10=0," ",TIMEVALUE(LEFT(E10,2)&amp;":"&amp;MID(E10,3,2)&amp;":"&amp;RIGHT(E10,2)))</f>
        <v xml:space="preserve"> </v>
      </c>
      <c r="G10" s="285"/>
      <c r="H10" s="287" t="str">
        <f t="shared" si="0"/>
        <v xml:space="preserve"> </v>
      </c>
      <c r="I10" s="284"/>
      <c r="J10" s="287" t="str">
        <f t="shared" si="0"/>
        <v xml:space="preserve"> </v>
      </c>
      <c r="K10" s="284"/>
      <c r="L10" s="287" t="str">
        <f t="shared" si="0"/>
        <v xml:space="preserve"> </v>
      </c>
      <c r="M10" s="288"/>
    </row>
    <row r="11" spans="1:14" ht="21.6" customHeight="1" x14ac:dyDescent="0.5">
      <c r="B11" s="96" t="s">
        <v>16</v>
      </c>
      <c r="C11" s="286"/>
      <c r="D11" s="224" t="s">
        <v>10</v>
      </c>
      <c r="E11" s="285"/>
      <c r="F11" s="287" t="str">
        <f t="shared" si="0"/>
        <v xml:space="preserve"> </v>
      </c>
      <c r="G11" s="285"/>
      <c r="H11" s="287" t="str">
        <f t="shared" si="0"/>
        <v xml:space="preserve"> </v>
      </c>
      <c r="I11" s="284"/>
      <c r="J11" s="287" t="str">
        <f t="shared" si="0"/>
        <v xml:space="preserve"> </v>
      </c>
      <c r="K11" s="284"/>
      <c r="L11" s="287" t="str">
        <f t="shared" si="0"/>
        <v xml:space="preserve"> </v>
      </c>
      <c r="M11" s="288"/>
    </row>
    <row r="12" spans="1:14" ht="30" customHeight="1" x14ac:dyDescent="0.5">
      <c r="B12" s="94" t="s">
        <v>17</v>
      </c>
      <c r="C12" s="284">
        <v>1126</v>
      </c>
      <c r="D12" s="287">
        <f t="shared" ref="D12:D17" si="1">IF(C12=0," ",TIMEVALUE(LEFT(C12,2)&amp;":"&amp;MID(C12,3,2)&amp;":"&amp;RIGHT(C12,2)))</f>
        <v>0.47668981481481482</v>
      </c>
      <c r="E12" s="285"/>
      <c r="F12" s="287" t="str">
        <f t="shared" si="0"/>
        <v xml:space="preserve"> </v>
      </c>
      <c r="G12" s="285"/>
      <c r="H12" s="287" t="str">
        <f t="shared" si="0"/>
        <v xml:space="preserve"> </v>
      </c>
      <c r="I12" s="284"/>
      <c r="J12" s="287" t="str">
        <f t="shared" si="0"/>
        <v xml:space="preserve"> </v>
      </c>
      <c r="K12" s="284"/>
      <c r="L12" s="287" t="str">
        <f t="shared" si="0"/>
        <v xml:space="preserve"> </v>
      </c>
      <c r="M12" s="288"/>
    </row>
    <row r="13" spans="1:14" ht="30" customHeight="1" x14ac:dyDescent="0.5">
      <c r="B13" s="94" t="s">
        <v>19</v>
      </c>
      <c r="C13" s="284">
        <v>1134</v>
      </c>
      <c r="D13" s="287">
        <f t="shared" si="1"/>
        <v>0.48233796296296294</v>
      </c>
      <c r="E13" s="285"/>
      <c r="F13" s="287" t="str">
        <f t="shared" si="0"/>
        <v xml:space="preserve"> </v>
      </c>
      <c r="G13" s="285"/>
      <c r="H13" s="287" t="str">
        <f t="shared" si="0"/>
        <v xml:space="preserve"> </v>
      </c>
      <c r="I13" s="284"/>
      <c r="J13" s="287" t="str">
        <f t="shared" si="0"/>
        <v xml:space="preserve"> </v>
      </c>
      <c r="K13" s="284"/>
      <c r="L13" s="287" t="str">
        <f t="shared" si="0"/>
        <v xml:space="preserve"> </v>
      </c>
      <c r="M13" s="288" t="s">
        <v>18</v>
      </c>
    </row>
    <row r="14" spans="1:14" ht="30" customHeight="1" x14ac:dyDescent="0.5">
      <c r="B14" s="94" t="s">
        <v>20</v>
      </c>
      <c r="C14" s="284">
        <v>1154</v>
      </c>
      <c r="D14" s="287">
        <f t="shared" si="1"/>
        <v>0.49645833333333328</v>
      </c>
      <c r="E14" s="285"/>
      <c r="F14" s="287" t="str">
        <f t="shared" si="0"/>
        <v xml:space="preserve"> </v>
      </c>
      <c r="G14" s="285"/>
      <c r="H14" s="287" t="str">
        <f t="shared" si="0"/>
        <v xml:space="preserve"> </v>
      </c>
      <c r="I14" s="284"/>
      <c r="J14" s="287" t="str">
        <f t="shared" si="0"/>
        <v xml:space="preserve"> </v>
      </c>
      <c r="K14" s="284"/>
      <c r="L14" s="287" t="str">
        <f t="shared" si="0"/>
        <v xml:space="preserve"> </v>
      </c>
      <c r="M14" s="288"/>
    </row>
    <row r="15" spans="1:14" ht="30" customHeight="1" x14ac:dyDescent="0.5">
      <c r="B15" s="94" t="s">
        <v>21</v>
      </c>
      <c r="C15" s="284">
        <v>1203</v>
      </c>
      <c r="D15" s="287">
        <f t="shared" si="1"/>
        <v>0.50211805555555555</v>
      </c>
      <c r="E15" s="285"/>
      <c r="F15" s="287" t="str">
        <f t="shared" si="0"/>
        <v xml:space="preserve"> </v>
      </c>
      <c r="G15" s="285"/>
      <c r="H15" s="287" t="str">
        <f t="shared" si="0"/>
        <v xml:space="preserve"> </v>
      </c>
      <c r="I15" s="284"/>
      <c r="J15" s="287" t="str">
        <f t="shared" si="0"/>
        <v xml:space="preserve"> </v>
      </c>
      <c r="K15" s="284"/>
      <c r="L15" s="287" t="str">
        <f t="shared" si="0"/>
        <v xml:space="preserve"> </v>
      </c>
      <c r="M15" s="288"/>
    </row>
    <row r="16" spans="1:14" ht="21.6" customHeight="1" x14ac:dyDescent="0.5">
      <c r="B16" s="96" t="s">
        <v>16</v>
      </c>
      <c r="C16" s="286"/>
      <c r="D16" s="224" t="s">
        <v>10</v>
      </c>
      <c r="E16" s="285"/>
      <c r="F16" s="287" t="str">
        <f t="shared" si="0"/>
        <v xml:space="preserve"> </v>
      </c>
      <c r="G16" s="285"/>
      <c r="H16" s="287" t="str">
        <f t="shared" si="0"/>
        <v xml:space="preserve"> </v>
      </c>
      <c r="I16" s="284"/>
      <c r="J16" s="287" t="str">
        <f t="shared" si="0"/>
        <v xml:space="preserve"> </v>
      </c>
      <c r="K16" s="284"/>
      <c r="L16" s="287" t="str">
        <f t="shared" si="0"/>
        <v xml:space="preserve"> </v>
      </c>
      <c r="M16" s="288"/>
    </row>
    <row r="17" spans="2:14" ht="30" customHeight="1" x14ac:dyDescent="0.5">
      <c r="B17" s="94" t="s">
        <v>22</v>
      </c>
      <c r="C17" s="284">
        <v>1215</v>
      </c>
      <c r="D17" s="287">
        <f t="shared" si="1"/>
        <v>0.51059027777777777</v>
      </c>
      <c r="E17" s="285"/>
      <c r="F17" s="287" t="str">
        <f t="shared" si="0"/>
        <v xml:space="preserve"> </v>
      </c>
      <c r="G17" s="285"/>
      <c r="H17" s="287" t="str">
        <f t="shared" si="0"/>
        <v xml:space="preserve"> </v>
      </c>
      <c r="I17" s="284"/>
      <c r="J17" s="287" t="str">
        <f t="shared" si="0"/>
        <v xml:space="preserve"> </v>
      </c>
      <c r="K17" s="285"/>
      <c r="L17" s="287" t="str">
        <f t="shared" ref="L17" si="2">IF(L18=0," ",TIMEVALUE(LEFT(L18,2)&amp;":"&amp;MID(L18,3,2)&amp;":"&amp;RIGHT(L18,2)))</f>
        <v xml:space="preserve"> </v>
      </c>
      <c r="M17" s="288"/>
      <c r="N17" t="s">
        <v>23</v>
      </c>
    </row>
    <row r="18" spans="2:14" ht="21.6" customHeight="1" x14ac:dyDescent="0.35">
      <c r="B18" s="101" t="s">
        <v>24</v>
      </c>
      <c r="C18" s="271"/>
      <c r="D18" s="102" t="s">
        <v>25</v>
      </c>
      <c r="E18" s="102"/>
      <c r="F18" s="104"/>
      <c r="G18" s="104"/>
      <c r="H18" s="103"/>
      <c r="I18" s="103"/>
      <c r="J18" s="104"/>
      <c r="K18" s="104"/>
      <c r="L18" s="103"/>
      <c r="M18" s="100"/>
    </row>
    <row r="19" spans="2:14" ht="21.6" customHeight="1" x14ac:dyDescent="0.5">
      <c r="B19" s="105"/>
      <c r="C19" s="106"/>
      <c r="D19" s="106"/>
      <c r="E19" s="106"/>
      <c r="F19" s="103"/>
      <c r="G19" s="103"/>
      <c r="H19" s="107" t="s">
        <v>26</v>
      </c>
      <c r="I19" s="107"/>
      <c r="J19" s="106"/>
      <c r="K19" s="106"/>
      <c r="L19" s="106"/>
      <c r="M19" s="100"/>
    </row>
    <row r="20" spans="2:14" ht="30" customHeight="1" x14ac:dyDescent="0.5">
      <c r="B20" s="108">
        <v>100</v>
      </c>
      <c r="C20" s="272"/>
      <c r="D20" s="90">
        <v>22</v>
      </c>
      <c r="E20" s="90"/>
      <c r="G20" s="90"/>
      <c r="H20" s="90" t="s">
        <v>715</v>
      </c>
      <c r="I20" s="90"/>
      <c r="J20" s="90"/>
      <c r="K20" s="90"/>
      <c r="L20" s="90"/>
      <c r="M20" s="100"/>
    </row>
    <row r="21" spans="2:14" ht="30" customHeight="1" x14ac:dyDescent="0.5">
      <c r="B21" s="108">
        <v>101</v>
      </c>
      <c r="C21" s="272"/>
      <c r="D21" s="264"/>
      <c r="E21" s="90"/>
      <c r="F21" s="90"/>
      <c r="G21" s="90"/>
      <c r="H21" s="90"/>
      <c r="I21" s="90"/>
      <c r="J21" s="90"/>
      <c r="K21" s="90"/>
      <c r="L21" s="90"/>
      <c r="M21" s="100"/>
    </row>
    <row r="22" spans="2:14" ht="30" customHeight="1" x14ac:dyDescent="0.5">
      <c r="B22" s="108">
        <v>200</v>
      </c>
      <c r="C22" s="272"/>
      <c r="D22" s="90">
        <v>32</v>
      </c>
      <c r="E22" s="90"/>
      <c r="F22" s="90"/>
      <c r="G22" s="90"/>
      <c r="H22" s="90" t="s">
        <v>716</v>
      </c>
      <c r="I22" s="90"/>
      <c r="J22" s="90"/>
      <c r="K22" s="90"/>
      <c r="L22" s="90"/>
      <c r="M22" s="100"/>
    </row>
    <row r="23" spans="2:14" ht="30" customHeight="1" x14ac:dyDescent="0.5">
      <c r="B23" s="108">
        <v>201</v>
      </c>
      <c r="C23" s="272"/>
      <c r="D23" s="90">
        <v>52</v>
      </c>
      <c r="E23" s="90"/>
      <c r="F23" s="90"/>
      <c r="G23" s="90"/>
      <c r="H23" s="90" t="s">
        <v>717</v>
      </c>
      <c r="I23" s="90"/>
      <c r="J23" s="90"/>
      <c r="K23" s="90"/>
      <c r="L23" s="90"/>
      <c r="M23" s="100"/>
    </row>
    <row r="24" spans="2:14" ht="30" customHeight="1" x14ac:dyDescent="0.5">
      <c r="B24" s="108">
        <v>308</v>
      </c>
      <c r="C24" s="272"/>
      <c r="D24" s="90">
        <v>0</v>
      </c>
      <c r="E24" s="90"/>
      <c r="F24" s="90"/>
      <c r="G24" s="90"/>
      <c r="H24" s="90"/>
      <c r="I24" s="90"/>
      <c r="J24" s="90"/>
      <c r="K24" s="90"/>
      <c r="L24" s="90"/>
      <c r="M24" s="100"/>
    </row>
    <row r="25" spans="2:14" ht="30" customHeight="1" x14ac:dyDescent="0.5">
      <c r="B25" s="111" t="s">
        <v>27</v>
      </c>
      <c r="C25" s="273"/>
      <c r="D25" s="90">
        <v>0</v>
      </c>
      <c r="E25" s="113"/>
      <c r="F25" s="113"/>
      <c r="G25" s="113"/>
      <c r="H25" s="90"/>
      <c r="I25" s="90"/>
      <c r="J25" s="90"/>
      <c r="K25" s="90"/>
      <c r="L25" s="90"/>
      <c r="M25" s="100"/>
    </row>
    <row r="26" spans="2:14" ht="30" customHeight="1" thickBot="1" x14ac:dyDescent="0.55000000000000004">
      <c r="B26" s="112" t="s">
        <v>28</v>
      </c>
      <c r="C26" s="274"/>
      <c r="D26" s="113"/>
      <c r="E26" s="113"/>
      <c r="F26" s="90"/>
      <c r="G26" s="113"/>
      <c r="H26" s="113"/>
      <c r="I26" s="113"/>
      <c r="J26" s="113"/>
      <c r="K26" s="113"/>
      <c r="L26" s="113"/>
      <c r="M26" s="100"/>
    </row>
    <row r="27" spans="2:14" ht="21.6" customHeight="1" thickTop="1" thickBot="1" x14ac:dyDescent="0.5">
      <c r="B27" s="116" t="s">
        <v>29</v>
      </c>
      <c r="C27" s="275"/>
      <c r="D27" s="117">
        <f>SUM(D20:D26)</f>
        <v>106</v>
      </c>
      <c r="E27" s="117"/>
      <c r="F27" s="117">
        <f>SUM(F20:F26)</f>
        <v>0</v>
      </c>
      <c r="G27" s="117"/>
      <c r="H27" s="117">
        <f>SUM(H20:H26)</f>
        <v>0</v>
      </c>
      <c r="I27" s="117"/>
      <c r="J27" s="117">
        <f>SUM(J20:J26)</f>
        <v>0</v>
      </c>
      <c r="K27" s="118"/>
      <c r="L27" s="225">
        <f>SUM(L20:L26)</f>
        <v>0</v>
      </c>
      <c r="M27" s="100"/>
    </row>
    <row r="28" spans="2:14" ht="21.6" customHeight="1" thickTop="1" thickBot="1" x14ac:dyDescent="0.5">
      <c r="B28" s="116" t="s">
        <v>30</v>
      </c>
      <c r="C28" s="275"/>
      <c r="D28" s="117">
        <f>D27</f>
        <v>106</v>
      </c>
      <c r="E28" s="117"/>
      <c r="F28" s="117">
        <f>D28+F27</f>
        <v>106</v>
      </c>
      <c r="G28" s="117"/>
      <c r="H28" s="117">
        <f>F28+H27</f>
        <v>106</v>
      </c>
      <c r="I28" s="117"/>
      <c r="J28" s="117">
        <f>J27+H28</f>
        <v>106</v>
      </c>
      <c r="K28" s="118"/>
      <c r="L28" s="225">
        <f>L27+J28</f>
        <v>106</v>
      </c>
      <c r="M28" s="100"/>
    </row>
    <row r="29" spans="2:14" ht="21.6" customHeight="1" thickTop="1" thickBot="1" x14ac:dyDescent="0.5">
      <c r="B29" s="119" t="s">
        <v>31</v>
      </c>
      <c r="C29" s="276"/>
      <c r="D29" s="120"/>
      <c r="E29" s="120"/>
      <c r="F29" s="117"/>
      <c r="G29" s="117"/>
      <c r="H29" s="120"/>
      <c r="I29" s="120"/>
      <c r="J29" s="120"/>
      <c r="K29" s="121"/>
      <c r="L29" s="226"/>
      <c r="M29" s="100"/>
    </row>
    <row r="30" spans="2:14" ht="21.6" customHeight="1" thickTop="1" thickBot="1" x14ac:dyDescent="0.5">
      <c r="B30" s="119" t="s">
        <v>32</v>
      </c>
      <c r="C30" s="276"/>
      <c r="D30" s="120"/>
      <c r="E30" s="120"/>
      <c r="F30" s="120"/>
      <c r="G30" s="120"/>
      <c r="H30" s="120"/>
      <c r="I30" s="120"/>
      <c r="J30" s="120"/>
      <c r="K30" s="121"/>
      <c r="L30" s="226"/>
      <c r="M30" s="100"/>
    </row>
    <row r="31" spans="2:14" ht="21.6" customHeight="1" thickTop="1" x14ac:dyDescent="0.3">
      <c r="B31" s="122"/>
      <c r="L31" s="8" t="s">
        <v>33</v>
      </c>
      <c r="M31" s="100"/>
    </row>
    <row r="32" spans="2:14" ht="21.6" customHeight="1" x14ac:dyDescent="0.3">
      <c r="B32" s="122"/>
      <c r="L32" s="123" t="s">
        <v>34</v>
      </c>
      <c r="M32" s="100"/>
    </row>
    <row r="33" spans="2:13" x14ac:dyDescent="0.3">
      <c r="B33" s="124" t="s">
        <v>35</v>
      </c>
      <c r="C33" s="277"/>
      <c r="D33" t="s">
        <v>36</v>
      </c>
      <c r="M33" s="100"/>
    </row>
    <row r="34" spans="2:13" ht="19.8" x14ac:dyDescent="0.4">
      <c r="B34" s="125" t="s">
        <v>38</v>
      </c>
      <c r="C34" s="278"/>
      <c r="D34" s="126" t="s">
        <v>72</v>
      </c>
      <c r="E34" s="126"/>
      <c r="F34" s="126"/>
      <c r="G34" s="126"/>
      <c r="H34" s="126"/>
      <c r="I34" s="126"/>
      <c r="J34" s="126"/>
      <c r="K34" s="126"/>
      <c r="L34" s="126"/>
      <c r="M34" s="100"/>
    </row>
    <row r="35" spans="2:13" ht="19.8" x14ac:dyDescent="0.4">
      <c r="B35" s="125" t="s">
        <v>39</v>
      </c>
      <c r="C35" s="278"/>
      <c r="D35" s="126" t="s">
        <v>65</v>
      </c>
      <c r="E35" s="126"/>
      <c r="F35" s="126"/>
      <c r="G35" s="126"/>
      <c r="H35" s="126"/>
      <c r="I35" s="126"/>
      <c r="J35" s="126"/>
      <c r="K35" s="126"/>
      <c r="L35" s="126"/>
      <c r="M35" s="127"/>
    </row>
    <row r="36" spans="2:13" ht="19.8" x14ac:dyDescent="0.4">
      <c r="B36" s="125" t="s">
        <v>40</v>
      </c>
      <c r="C36" s="278"/>
      <c r="D36" s="126" t="s">
        <v>64</v>
      </c>
      <c r="E36" s="126"/>
      <c r="F36" s="126"/>
      <c r="G36" s="126"/>
      <c r="H36" s="126"/>
      <c r="I36" s="126"/>
      <c r="J36" s="126"/>
      <c r="K36" s="126"/>
      <c r="L36" s="126"/>
      <c r="M36" s="127"/>
    </row>
    <row r="37" spans="2:13" ht="19.8" x14ac:dyDescent="0.4">
      <c r="B37" s="125"/>
      <c r="C37" s="278"/>
      <c r="D37" s="126"/>
      <c r="E37" s="106"/>
      <c r="F37" s="41"/>
      <c r="H37" s="126"/>
      <c r="I37" s="126"/>
      <c r="J37" s="126"/>
      <c r="K37" s="126"/>
      <c r="L37" s="126"/>
      <c r="M37" s="127"/>
    </row>
    <row r="38" spans="2:13" ht="19.8" x14ac:dyDescent="0.4">
      <c r="B38" s="125" t="s">
        <v>41</v>
      </c>
      <c r="C38" s="278"/>
      <c r="D38" s="126" t="s">
        <v>719</v>
      </c>
      <c r="E38" s="126"/>
      <c r="F38" s="126"/>
      <c r="G38" s="126"/>
      <c r="H38" s="126"/>
      <c r="I38" s="126"/>
      <c r="J38" s="126"/>
      <c r="K38" s="126"/>
      <c r="L38" s="126"/>
      <c r="M38" s="127"/>
    </row>
    <row r="39" spans="2:13" ht="19.8" x14ac:dyDescent="0.4">
      <c r="B39" s="125" t="s">
        <v>42</v>
      </c>
      <c r="C39" s="278"/>
      <c r="D39" s="126" t="s">
        <v>61</v>
      </c>
      <c r="E39" s="126"/>
      <c r="F39" s="126"/>
      <c r="G39" s="126"/>
      <c r="H39" s="126"/>
      <c r="I39" s="126"/>
      <c r="J39" s="126"/>
      <c r="K39" s="126"/>
      <c r="L39" s="126"/>
      <c r="M39" s="127"/>
    </row>
    <row r="40" spans="2:13" ht="19.8" x14ac:dyDescent="0.4">
      <c r="B40" s="125" t="s">
        <v>43</v>
      </c>
      <c r="C40" s="278"/>
      <c r="D40" s="326" t="s">
        <v>63</v>
      </c>
      <c r="E40" s="126"/>
      <c r="F40" s="126"/>
      <c r="G40" s="126"/>
      <c r="H40" s="126"/>
      <c r="I40" s="126"/>
      <c r="J40" s="126"/>
      <c r="K40" s="126"/>
      <c r="L40" s="126"/>
      <c r="M40" s="127"/>
    </row>
    <row r="41" spans="2:13" x14ac:dyDescent="0.3">
      <c r="B41" s="129" t="s">
        <v>44</v>
      </c>
      <c r="C41" s="279"/>
      <c r="D41" s="106"/>
      <c r="E41" s="106"/>
      <c r="H41" s="106"/>
      <c r="I41" s="106"/>
      <c r="J41" s="106"/>
      <c r="K41" s="106"/>
      <c r="L41" s="106"/>
      <c r="M41" s="127"/>
    </row>
    <row r="42" spans="2:13" x14ac:dyDescent="0.3">
      <c r="B42" s="122"/>
      <c r="D42" s="106"/>
      <c r="E42" s="106"/>
      <c r="F42" s="106"/>
      <c r="G42" s="106"/>
      <c r="H42" s="106"/>
      <c r="I42" s="106"/>
      <c r="J42" s="106"/>
      <c r="K42" s="106"/>
      <c r="L42" s="106"/>
      <c r="M42" s="127"/>
    </row>
    <row r="43" spans="2:13" ht="11.4" customHeight="1" x14ac:dyDescent="0.3">
      <c r="B43" s="124" t="s">
        <v>45</v>
      </c>
      <c r="C43" s="277"/>
      <c r="D43" s="130"/>
      <c r="E43" s="130"/>
      <c r="F43" s="106"/>
      <c r="G43" s="106"/>
      <c r="H43" s="106"/>
      <c r="I43" s="106"/>
      <c r="J43" s="130" t="s">
        <v>46</v>
      </c>
      <c r="K43" s="130"/>
      <c r="L43" s="106"/>
      <c r="M43" s="127"/>
    </row>
    <row r="44" spans="2:13" ht="15.6" x14ac:dyDescent="0.3">
      <c r="B44" s="131" t="s">
        <v>47</v>
      </c>
      <c r="C44" s="280"/>
      <c r="D44" s="130"/>
      <c r="E44" s="130"/>
      <c r="F44" s="106"/>
      <c r="G44" s="106"/>
      <c r="H44" s="106" t="s">
        <v>48</v>
      </c>
      <c r="I44" s="106"/>
      <c r="J44" s="106">
        <f>M29*8</f>
        <v>0</v>
      </c>
      <c r="K44" s="106"/>
      <c r="L44" s="132" t="s">
        <v>49</v>
      </c>
      <c r="M44" s="127"/>
    </row>
    <row r="45" spans="2:13" ht="15.6" x14ac:dyDescent="0.3">
      <c r="B45" s="131" t="s">
        <v>50</v>
      </c>
      <c r="C45" s="280"/>
      <c r="D45" s="130" t="s">
        <v>51</v>
      </c>
      <c r="E45" s="130"/>
      <c r="F45" s="106"/>
      <c r="G45" s="106"/>
      <c r="H45" s="106" t="s">
        <v>48</v>
      </c>
      <c r="I45" s="106"/>
      <c r="J45" s="106">
        <f>F46*8</f>
        <v>0</v>
      </c>
      <c r="K45" s="106"/>
      <c r="L45" s="132" t="s">
        <v>52</v>
      </c>
      <c r="M45" s="127"/>
    </row>
    <row r="46" spans="2:13" x14ac:dyDescent="0.3">
      <c r="B46" s="122" t="s">
        <v>53</v>
      </c>
      <c r="D46" s="106"/>
      <c r="E46" s="106"/>
      <c r="F46" s="133"/>
      <c r="G46" s="133"/>
      <c r="H46" s="106"/>
      <c r="I46" s="106"/>
      <c r="J46" s="106"/>
      <c r="K46" s="106"/>
      <c r="L46" s="106"/>
      <c r="M46" s="127"/>
    </row>
    <row r="47" spans="2:13" x14ac:dyDescent="0.3">
      <c r="B47" s="122"/>
      <c r="D47" s="130"/>
      <c r="E47" s="130"/>
      <c r="F47" s="106"/>
      <c r="G47" s="106"/>
      <c r="H47" s="106"/>
      <c r="I47" s="106"/>
      <c r="J47" s="106"/>
      <c r="K47" s="106"/>
      <c r="L47" s="106"/>
      <c r="M47" s="127"/>
    </row>
    <row r="48" spans="2:13" ht="18.600000000000001" thickBot="1" x14ac:dyDescent="0.4">
      <c r="B48" s="134" t="s">
        <v>54</v>
      </c>
      <c r="C48" s="281"/>
      <c r="D48" s="135"/>
      <c r="E48" s="135"/>
      <c r="F48" s="106"/>
      <c r="G48" s="106"/>
      <c r="H48" s="135"/>
      <c r="I48" s="135"/>
      <c r="J48" s="135"/>
      <c r="K48" s="135"/>
      <c r="L48" s="135"/>
      <c r="M48" s="127"/>
    </row>
    <row r="49" spans="2:13" ht="16.2" thickBot="1" x14ac:dyDescent="0.35">
      <c r="B49" s="136" t="s">
        <v>55</v>
      </c>
      <c r="C49" s="280"/>
      <c r="D49" s="137" t="s">
        <v>128</v>
      </c>
      <c r="E49" s="137"/>
      <c r="F49" s="137"/>
      <c r="G49" s="137"/>
      <c r="H49" s="137"/>
      <c r="I49" s="137"/>
      <c r="J49" s="137"/>
      <c r="K49" s="138"/>
      <c r="L49" s="137"/>
      <c r="M49" s="127"/>
    </row>
    <row r="50" spans="2:13" ht="16.2" thickBot="1" x14ac:dyDescent="0.35">
      <c r="B50" s="136" t="s">
        <v>56</v>
      </c>
      <c r="C50" s="280"/>
      <c r="D50" s="139">
        <v>73</v>
      </c>
      <c r="E50" s="139"/>
      <c r="F50" s="139"/>
      <c r="G50" s="139"/>
      <c r="H50" s="139"/>
      <c r="I50" s="139"/>
      <c r="J50" s="139"/>
      <c r="K50" s="139"/>
      <c r="L50" s="137"/>
      <c r="M50" s="127"/>
    </row>
    <row r="51" spans="2:13" x14ac:dyDescent="0.3">
      <c r="B51" s="141" t="s">
        <v>57</v>
      </c>
      <c r="C51" s="282"/>
      <c r="D51" s="106"/>
      <c r="E51" s="106"/>
      <c r="J51" s="106"/>
      <c r="K51" s="106"/>
      <c r="L51" s="106"/>
      <c r="M51" s="127"/>
    </row>
    <row r="52" spans="2:13" ht="15.6" x14ac:dyDescent="0.3">
      <c r="B52" s="142" t="s">
        <v>58</v>
      </c>
      <c r="C52" s="283"/>
      <c r="D52" s="106"/>
      <c r="E52" s="106"/>
      <c r="F52" s="106"/>
      <c r="G52" s="106"/>
      <c r="H52" s="106"/>
      <c r="I52" s="106"/>
      <c r="J52" s="106"/>
      <c r="K52" s="106"/>
      <c r="L52" s="106"/>
      <c r="M52" s="127"/>
    </row>
    <row r="53" spans="2:13" ht="15.6" x14ac:dyDescent="0.3">
      <c r="B53" s="142"/>
      <c r="C53" s="283"/>
      <c r="D53" s="106" t="s">
        <v>718</v>
      </c>
      <c r="E53" s="106"/>
      <c r="F53" s="106"/>
      <c r="G53" s="106"/>
      <c r="H53" s="106"/>
      <c r="I53" s="106"/>
      <c r="J53" s="106"/>
      <c r="K53" s="106"/>
      <c r="L53" s="106"/>
      <c r="M53" s="127"/>
    </row>
    <row r="54" spans="2:13" ht="15.6" x14ac:dyDescent="0.3">
      <c r="B54" s="142"/>
      <c r="C54" s="283"/>
      <c r="D54" s="106"/>
      <c r="E54" s="106"/>
      <c r="F54" s="106"/>
      <c r="G54" s="106"/>
      <c r="H54" s="106"/>
      <c r="I54" s="106"/>
      <c r="J54" s="106"/>
      <c r="K54" s="106"/>
      <c r="L54" s="106"/>
      <c r="M54" s="127"/>
    </row>
    <row r="55" spans="2:13" x14ac:dyDescent="0.3">
      <c r="B55" s="122"/>
      <c r="D55" s="106"/>
      <c r="E55" s="106"/>
      <c r="F55" s="106"/>
      <c r="G55" s="106"/>
      <c r="H55" s="106"/>
      <c r="I55" s="106"/>
      <c r="J55" s="106"/>
      <c r="K55" s="106"/>
      <c r="L55" s="106"/>
      <c r="M55" s="127"/>
    </row>
    <row r="56" spans="2:13" ht="15" thickBot="1" x14ac:dyDescent="0.35"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82"/>
    </row>
    <row r="57" spans="2:13" ht="15" thickTop="1" x14ac:dyDescent="0.3"/>
  </sheetData>
  <mergeCells count="2">
    <mergeCell ref="B1:M1"/>
    <mergeCell ref="H2:J2"/>
  </mergeCells>
  <dataValidations count="11">
    <dataValidation type="list" errorStyle="information" operator="equal" allowBlank="1" showErrorMessage="1" sqref="D34 F34 H34 J34 L34" xr:uid="{BA10A09D-D9BF-4D10-BB30-1E956B46780C}">
      <formula1>"Ted Dunn,Richard Gray,Billy Rueckert, Victor Varney"</formula1>
    </dataValidation>
    <dataValidation type="list" errorStyle="information" operator="equal" allowBlank="1" showErrorMessage="1" sqref="D38 F38 H38 J38 L38" xr:uid="{2E1D5121-302C-444E-A265-BAD8446997CC}">
      <formula1>"Chris R Boli,Jay Horn, Nathan DeWitt"</formula1>
    </dataValidation>
    <dataValidation type="list" errorStyle="information" operator="equal" allowBlank="1" showErrorMessage="1" sqref="D39 F39 H39 J39 L39" xr:uid="{2DC98026-F06A-4537-B759-8D5B14A79655}">
      <formula1>"Dennis Winchell,Harold Boettcher,Rob Grau,Kyle Obermiller,Joe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L40 F40 H40 J40" xr:uid="{BF758A64-BE82-455C-B4EE-BD442A10ACE0}">
      <formula1>"Dennis Winchell, Art Kotz, Harold BoettcherArt Kotz, 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D36:L36" xr:uid="{2925BB10-33EB-4477-9E68-B63C273B66C2}">
      <formula1>"Donald Marshall,Charles Stirewalt,Chris Tilley,John Tredway,Victor Varney"</formula1>
    </dataValidation>
    <dataValidation type="list" errorStyle="information" operator="equal" allowBlank="1" showErrorMessage="1" sqref="D35:L35" xr:uid="{D5F74511-391A-4090-85BB-79B112BA8EE1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E34 G34 I34 K34" xr:uid="{F5023923-CAFA-444B-88CF-6C15641DE11C}">
      <formula1>"Ted Dunn,Richard Gray,Billy Rueckert"</formula1>
    </dataValidation>
    <dataValidation type="list" errorStyle="information" operator="equal" allowBlank="1" showErrorMessage="1" sqref="E39:E40 G39:G40 I39:I40 K39:K40" xr:uid="{F626ACE7-5715-4097-8F29-47EDD491E79D}">
      <formula1>"Dennis Winchell,Harold Boettcher,Rob Grau,Joe Mills,John Morck,Brandt Wilkus,Chris Tilley,Charles Stirewalt,Victor Varney,Nick Conner,Richard Gray,John Tredway,Donald Marshall"</formula1>
    </dataValidation>
    <dataValidation type="list" errorStyle="warning" operator="equal" allowBlank="1" showErrorMessage="1" sqref="D8:L8" xr:uid="{6FDA99D4-CAA3-481A-8F77-D6098A26692D}">
      <formula1>"17,,399,671,1686,1640"</formula1>
    </dataValidation>
    <dataValidation errorStyle="information" allowBlank="1" showInputMessage="1" showErrorMessage="1" sqref="D41:E41" xr:uid="{17AC697B-D0E2-4A86-86EB-06164D4F439C}"/>
    <dataValidation type="list" errorStyle="information" operator="equal" allowBlank="1" showErrorMessage="1" sqref="E38 G38 I38 K38" xr:uid="{523AC210-11A7-412D-9EC8-AE95F39FA77D}">
      <formula1>"Chris R Boli,Jay Horn"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Members" xr:uid="{359DDE50-CC6B-419F-96C5-13AA46F36EBA}">
          <x14:formula1>
            <xm:f>DATA_Lists!$U$2:$U$215</xm:f>
          </x14:formula1>
          <xm:sqref>L52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8EA13-0469-4AB7-AB47-99AD0FA47A38}">
  <dimension ref="A1:P57"/>
  <sheetViews>
    <sheetView workbookViewId="0"/>
  </sheetViews>
  <sheetFormatPr defaultRowHeight="14.4" x14ac:dyDescent="0.3"/>
  <cols>
    <col min="1" max="1" width="2.88671875" customWidth="1"/>
    <col min="2" max="2" width="32.5546875" customWidth="1"/>
    <col min="3" max="3" width="1.21875" customWidth="1"/>
    <col min="4" max="4" width="20.6640625" customWidth="1"/>
    <col min="5" max="5" width="1.109375" customWidth="1"/>
    <col min="6" max="6" width="20.6640625" customWidth="1"/>
    <col min="7" max="7" width="1.33203125" customWidth="1"/>
    <col min="8" max="8" width="20.6640625" customWidth="1"/>
    <col min="9" max="9" width="1.5546875" customWidth="1"/>
    <col min="10" max="10" width="20.6640625" customWidth="1"/>
    <col min="11" max="11" width="1.44140625" customWidth="1"/>
    <col min="12" max="13" width="20.6640625" customWidth="1"/>
    <col min="14" max="14" width="8.44140625" customWidth="1"/>
    <col min="15" max="1030" width="11.6640625" customWidth="1"/>
  </cols>
  <sheetData>
    <row r="1" spans="1:14" ht="21.6" customHeight="1" thickTop="1" x14ac:dyDescent="0.4">
      <c r="B1" s="334" t="s">
        <v>6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4" ht="21.6" customHeight="1" x14ac:dyDescent="0.45">
      <c r="B2" s="62" t="s">
        <v>7</v>
      </c>
      <c r="C2" s="266"/>
      <c r="D2" s="7"/>
      <c r="E2" s="7"/>
      <c r="F2" s="63" t="s">
        <v>8</v>
      </c>
      <c r="G2" s="63"/>
      <c r="H2" s="335">
        <v>44863</v>
      </c>
      <c r="I2" s="335"/>
      <c r="J2" s="335"/>
      <c r="K2" s="253"/>
      <c r="L2" s="224" t="s">
        <v>10</v>
      </c>
      <c r="M2" s="65" t="s">
        <v>9</v>
      </c>
    </row>
    <row r="3" spans="1:14" ht="9" customHeight="1" x14ac:dyDescent="0.5">
      <c r="B3" s="62"/>
      <c r="C3" s="266"/>
      <c r="D3" s="7"/>
      <c r="E3" s="7"/>
      <c r="F3" s="227"/>
      <c r="G3" s="227"/>
      <c r="H3" s="228"/>
      <c r="I3" s="228"/>
      <c r="J3" s="229"/>
      <c r="K3" s="229"/>
      <c r="L3" s="64"/>
      <c r="M3" s="230"/>
    </row>
    <row r="4" spans="1:14" ht="21.6" customHeight="1" x14ac:dyDescent="0.5">
      <c r="B4" s="62"/>
      <c r="C4" s="266"/>
      <c r="D4" s="74"/>
      <c r="E4" s="74"/>
      <c r="F4" s="227"/>
      <c r="G4" s="227"/>
      <c r="H4" s="107"/>
      <c r="I4" s="107"/>
      <c r="J4" s="107"/>
      <c r="K4" s="107"/>
      <c r="L4" s="107"/>
      <c r="M4" s="255"/>
    </row>
    <row r="5" spans="1:14" ht="21.6" customHeight="1" x14ac:dyDescent="0.5">
      <c r="B5" s="78" t="s">
        <v>11</v>
      </c>
      <c r="C5" s="267"/>
      <c r="D5" s="79"/>
      <c r="E5" s="80"/>
      <c r="F5" s="80"/>
      <c r="G5" s="80"/>
      <c r="H5" s="80"/>
      <c r="I5" s="80"/>
      <c r="J5" s="80"/>
      <c r="K5" s="80"/>
      <c r="L5" s="80"/>
      <c r="M5" s="81" t="s">
        <v>711</v>
      </c>
    </row>
    <row r="6" spans="1:14" ht="21.6" customHeight="1" x14ac:dyDescent="0.5">
      <c r="A6" s="82"/>
      <c r="B6" s="83" t="s">
        <v>12</v>
      </c>
      <c r="C6" s="268"/>
      <c r="D6" s="84">
        <f>IF(D7=0," ",TIMEVALUE(LEFT(D7,2)&amp;":"&amp;MID(D7,3,2)&amp;":"&amp;RIGHT(D7,2)))</f>
        <v>0.58333333333333337</v>
      </c>
      <c r="E6" s="84"/>
      <c r="F6" s="84">
        <f>IF(F7=0," ",TIMEVALUE(LEFT(F7,2)&amp;":"&amp;MID(F7,3,2)&amp;":"&amp;RIGHT(F7,2)))</f>
        <v>0.63559027777777777</v>
      </c>
      <c r="G6" s="84"/>
      <c r="H6" s="84">
        <f>IF(H7=0," ",TIMEVALUE(LEFT(H7,2)&amp;":"&amp;MID(H7,3,2)&amp;":"&amp;RIGHT(H7,2)))</f>
        <v>0.68784722222222217</v>
      </c>
      <c r="I6" s="84"/>
      <c r="J6" s="84">
        <f>IF(J7=0," ",TIMEVALUE(LEFT(J7,2)&amp;":"&amp;MID(J7,3,2)&amp;":"&amp;RIGHT(J7,2)))</f>
        <v>0.75</v>
      </c>
      <c r="K6" s="84"/>
      <c r="L6" s="84">
        <f>IF(L7=0," ",TIMEVALUE(LEFT(L7,2)&amp;":"&amp;MID(L7,3,2)&amp;":"&amp;RIGHT(L7,2)))</f>
        <v>0.8022569444444444</v>
      </c>
      <c r="M6" s="84">
        <f>IF(M7=0," ",TIMEVALUE(LEFT(M7,2)&amp;":"&amp;MID(M7,3,2)&amp;":"&amp;RIGHT(M7,2)))</f>
        <v>0.51059027777777777</v>
      </c>
      <c r="N6" s="82"/>
    </row>
    <row r="7" spans="1:14" ht="21.6" customHeight="1" x14ac:dyDescent="0.5">
      <c r="B7" s="86" t="s">
        <v>13</v>
      </c>
      <c r="C7" s="269"/>
      <c r="D7" s="87" t="s">
        <v>515</v>
      </c>
      <c r="E7" s="87"/>
      <c r="F7" s="87" t="s">
        <v>699</v>
      </c>
      <c r="G7" s="87"/>
      <c r="H7" s="87" t="s">
        <v>700</v>
      </c>
      <c r="I7" s="87"/>
      <c r="J7" s="87" t="s">
        <v>701</v>
      </c>
      <c r="K7" s="87"/>
      <c r="L7" s="87" t="s">
        <v>702</v>
      </c>
      <c r="M7" s="181" t="s">
        <v>703</v>
      </c>
    </row>
    <row r="8" spans="1:14" ht="21.6" customHeight="1" x14ac:dyDescent="0.45">
      <c r="B8" s="86" t="s">
        <v>705</v>
      </c>
      <c r="C8" s="270"/>
      <c r="D8" s="109" t="s">
        <v>704</v>
      </c>
      <c r="E8" s="109"/>
      <c r="F8" s="109" t="s">
        <v>704</v>
      </c>
      <c r="G8" s="109"/>
      <c r="H8" s="109" t="s">
        <v>704</v>
      </c>
      <c r="I8" s="109">
        <v>671</v>
      </c>
      <c r="J8" s="109" t="s">
        <v>704</v>
      </c>
      <c r="K8" s="109"/>
      <c r="L8" s="109" t="s">
        <v>704</v>
      </c>
      <c r="M8" s="316">
        <v>399</v>
      </c>
    </row>
    <row r="9" spans="1:14" ht="21.6" customHeight="1" x14ac:dyDescent="0.45">
      <c r="B9" s="91"/>
      <c r="C9" s="270"/>
      <c r="M9" s="88"/>
    </row>
    <row r="10" spans="1:14" ht="30" customHeight="1" x14ac:dyDescent="0.5">
      <c r="B10" s="94" t="s">
        <v>15</v>
      </c>
      <c r="C10" s="284">
        <v>1407</v>
      </c>
      <c r="D10" s="287">
        <f>IF(C10=0," ",TIMEVALUE(LEFT(C10,2)&amp;":"&amp;MID(C10,3,2)&amp;":"&amp;RIGHT(C10,2)))</f>
        <v>0.58827546296296296</v>
      </c>
      <c r="E10" s="284">
        <v>1517</v>
      </c>
      <c r="F10" s="287">
        <f t="shared" ref="F10:L17" si="0">IF(E10=0," ",TIMEVALUE(LEFT(E10,2)&amp;":"&amp;MID(E10,3,2)&amp;":"&amp;RIGHT(E10,2)))</f>
        <v>0.63700231481481484</v>
      </c>
      <c r="G10" s="284">
        <v>1632</v>
      </c>
      <c r="H10" s="287">
        <f t="shared" si="0"/>
        <v>0.68925925925925924</v>
      </c>
      <c r="I10" s="284">
        <v>1800</v>
      </c>
      <c r="J10" s="287">
        <f t="shared" si="0"/>
        <v>0.75</v>
      </c>
      <c r="K10" s="284">
        <v>1915</v>
      </c>
      <c r="L10" s="287">
        <f t="shared" si="0"/>
        <v>0.8022569444444444</v>
      </c>
      <c r="M10" s="288">
        <v>0.50763888888888886</v>
      </c>
    </row>
    <row r="11" spans="1:14" ht="21.6" customHeight="1" x14ac:dyDescent="0.4">
      <c r="B11" s="96" t="s">
        <v>16</v>
      </c>
      <c r="C11" s="286"/>
      <c r="D11" s="224" t="s">
        <v>10</v>
      </c>
      <c r="E11" s="286"/>
      <c r="F11" s="224" t="s">
        <v>10</v>
      </c>
      <c r="G11" s="286"/>
      <c r="H11" s="224" t="s">
        <v>10</v>
      </c>
      <c r="I11" s="286"/>
      <c r="J11" s="224" t="s">
        <v>10</v>
      </c>
      <c r="K11" s="286"/>
      <c r="L11" s="224" t="s">
        <v>10</v>
      </c>
      <c r="M11" s="317" t="s">
        <v>10</v>
      </c>
    </row>
    <row r="12" spans="1:14" ht="30" customHeight="1" x14ac:dyDescent="0.5">
      <c r="B12" s="94" t="s">
        <v>17</v>
      </c>
      <c r="C12" s="284">
        <v>1416</v>
      </c>
      <c r="D12" s="287">
        <f t="shared" ref="D12:D17" si="1">IF(C12=0," ",TIMEVALUE(LEFT(C12,2)&amp;":"&amp;MID(C12,3,2)&amp;":"&amp;RIGHT(C12,2)))</f>
        <v>0.59462962962962962</v>
      </c>
      <c r="E12" s="284">
        <v>1526</v>
      </c>
      <c r="F12" s="287">
        <f t="shared" si="0"/>
        <v>0.6433564814814815</v>
      </c>
      <c r="G12" s="284">
        <v>1643</v>
      </c>
      <c r="H12" s="287">
        <f t="shared" si="0"/>
        <v>0.69702546296296297</v>
      </c>
      <c r="I12" s="284">
        <v>1810</v>
      </c>
      <c r="J12" s="287">
        <f t="shared" si="0"/>
        <v>0.75706018518518514</v>
      </c>
      <c r="K12" s="284">
        <v>1923</v>
      </c>
      <c r="L12" s="287">
        <f t="shared" si="0"/>
        <v>0.80790509259259258</v>
      </c>
      <c r="M12" s="288"/>
    </row>
    <row r="13" spans="1:14" ht="30" customHeight="1" x14ac:dyDescent="0.5">
      <c r="B13" s="94" t="s">
        <v>19</v>
      </c>
      <c r="C13" s="284">
        <v>1423</v>
      </c>
      <c r="D13" s="287">
        <f t="shared" si="1"/>
        <v>0.59957175925925921</v>
      </c>
      <c r="E13" s="284">
        <v>1537</v>
      </c>
      <c r="F13" s="287">
        <f t="shared" si="0"/>
        <v>0.65112268518518512</v>
      </c>
      <c r="G13" s="284">
        <v>1652</v>
      </c>
      <c r="H13" s="287">
        <f t="shared" si="0"/>
        <v>0.70337962962962963</v>
      </c>
      <c r="I13" s="284">
        <v>1821</v>
      </c>
      <c r="J13" s="287">
        <f t="shared" si="0"/>
        <v>0.76482638888888888</v>
      </c>
      <c r="K13" s="284">
        <v>1931</v>
      </c>
      <c r="L13" s="287">
        <f t="shared" si="0"/>
        <v>0.81355324074074076</v>
      </c>
      <c r="M13" s="288">
        <v>0.55902777777777779</v>
      </c>
    </row>
    <row r="14" spans="1:14" ht="30" customHeight="1" x14ac:dyDescent="0.5">
      <c r="B14" s="94" t="s">
        <v>20</v>
      </c>
      <c r="C14" s="284">
        <v>1433</v>
      </c>
      <c r="D14" s="287">
        <f t="shared" si="1"/>
        <v>0.60663194444444446</v>
      </c>
      <c r="E14" s="284">
        <v>1542</v>
      </c>
      <c r="F14" s="287">
        <f t="shared" si="0"/>
        <v>0.65465277777777775</v>
      </c>
      <c r="G14" s="284">
        <v>1701</v>
      </c>
      <c r="H14" s="287">
        <f t="shared" si="0"/>
        <v>0.70903935185185185</v>
      </c>
      <c r="I14" s="284">
        <v>1827</v>
      </c>
      <c r="J14" s="287">
        <f t="shared" si="0"/>
        <v>0.76906249999999998</v>
      </c>
      <c r="K14" s="284">
        <v>1940</v>
      </c>
      <c r="L14" s="287">
        <f t="shared" si="0"/>
        <v>0.81990740740740742</v>
      </c>
      <c r="M14" s="288">
        <v>0.82291666666666663</v>
      </c>
    </row>
    <row r="15" spans="1:14" ht="30" customHeight="1" x14ac:dyDescent="0.5">
      <c r="B15" s="94" t="s">
        <v>21</v>
      </c>
      <c r="C15" s="284">
        <v>1440</v>
      </c>
      <c r="D15" s="287">
        <f t="shared" si="1"/>
        <v>0.61157407407407405</v>
      </c>
      <c r="E15" s="284">
        <v>1550</v>
      </c>
      <c r="F15" s="287">
        <f t="shared" si="0"/>
        <v>0.66030092592592593</v>
      </c>
      <c r="G15" s="284">
        <v>1712</v>
      </c>
      <c r="H15" s="287">
        <f t="shared" si="0"/>
        <v>0.71680555555555558</v>
      </c>
      <c r="I15" s="284">
        <v>1836</v>
      </c>
      <c r="J15" s="287">
        <f t="shared" si="0"/>
        <v>0.77541666666666664</v>
      </c>
      <c r="K15" s="284">
        <v>1949</v>
      </c>
      <c r="L15" s="287">
        <f t="shared" si="0"/>
        <v>0.82626157407407408</v>
      </c>
      <c r="M15" s="288">
        <v>0.84375</v>
      </c>
    </row>
    <row r="16" spans="1:14" ht="21.6" customHeight="1" x14ac:dyDescent="0.4">
      <c r="B16" s="96" t="s">
        <v>16</v>
      </c>
      <c r="C16" s="286"/>
      <c r="D16" s="224" t="s">
        <v>10</v>
      </c>
      <c r="E16" s="286"/>
      <c r="F16" s="224" t="s">
        <v>10</v>
      </c>
      <c r="G16" s="286"/>
      <c r="H16" s="224" t="s">
        <v>10</v>
      </c>
      <c r="I16" s="286"/>
      <c r="J16" s="224" t="s">
        <v>10</v>
      </c>
      <c r="K16" s="286"/>
      <c r="L16" s="224" t="s">
        <v>10</v>
      </c>
      <c r="M16" s="318" t="s">
        <v>10</v>
      </c>
    </row>
    <row r="17" spans="2:14" ht="30" customHeight="1" x14ac:dyDescent="0.5">
      <c r="B17" s="94" t="s">
        <v>22</v>
      </c>
      <c r="C17" s="284">
        <v>1450</v>
      </c>
      <c r="D17" s="287">
        <f t="shared" si="1"/>
        <v>0.61863425925925919</v>
      </c>
      <c r="E17" s="284">
        <v>1601</v>
      </c>
      <c r="F17" s="287">
        <f t="shared" si="0"/>
        <v>0.66737268518518522</v>
      </c>
      <c r="G17" s="284">
        <v>1723</v>
      </c>
      <c r="H17" s="287">
        <f t="shared" si="0"/>
        <v>0.72457175925925921</v>
      </c>
      <c r="I17" s="284">
        <v>1845</v>
      </c>
      <c r="J17" s="287">
        <f t="shared" si="0"/>
        <v>0.7817708333333333</v>
      </c>
      <c r="K17" s="284">
        <v>1958</v>
      </c>
      <c r="L17" s="287">
        <f t="shared" si="0"/>
        <v>0.83261574074074074</v>
      </c>
      <c r="M17" s="288">
        <v>0.8618055555555556</v>
      </c>
      <c r="N17" t="s">
        <v>23</v>
      </c>
    </row>
    <row r="18" spans="2:14" ht="21.6" customHeight="1" x14ac:dyDescent="0.35">
      <c r="B18" s="101" t="s">
        <v>24</v>
      </c>
      <c r="C18" s="271"/>
      <c r="D18" s="102" t="s">
        <v>25</v>
      </c>
      <c r="E18" s="102"/>
      <c r="F18" s="104"/>
      <c r="G18" s="104"/>
      <c r="H18" s="103"/>
      <c r="I18" s="103"/>
      <c r="J18" s="104"/>
      <c r="K18" s="104"/>
      <c r="L18" s="103"/>
      <c r="M18" s="100"/>
    </row>
    <row r="19" spans="2:14" ht="21.6" customHeight="1" x14ac:dyDescent="0.5">
      <c r="B19" s="105"/>
      <c r="C19" s="106"/>
      <c r="D19" s="106"/>
      <c r="E19" s="106"/>
      <c r="F19" s="103"/>
      <c r="G19" s="103"/>
      <c r="H19" s="107" t="s">
        <v>26</v>
      </c>
      <c r="I19" s="107"/>
      <c r="J19" s="106"/>
      <c r="K19" s="106"/>
      <c r="L19" s="106"/>
      <c r="M19" s="100"/>
    </row>
    <row r="20" spans="2:14" ht="30" customHeight="1" x14ac:dyDescent="0.5">
      <c r="B20" s="108">
        <v>100</v>
      </c>
      <c r="C20" s="272"/>
      <c r="D20" s="109">
        <v>68</v>
      </c>
      <c r="E20" s="109"/>
      <c r="F20" s="109">
        <v>63</v>
      </c>
      <c r="G20" s="109"/>
      <c r="H20" s="109">
        <v>53</v>
      </c>
      <c r="I20" s="109"/>
      <c r="J20" s="109">
        <v>68</v>
      </c>
      <c r="K20" s="109"/>
      <c r="L20" s="109">
        <v>53</v>
      </c>
      <c r="M20" s="100"/>
    </row>
    <row r="21" spans="2:14" ht="30" customHeight="1" x14ac:dyDescent="0.5">
      <c r="B21" s="108">
        <v>101</v>
      </c>
      <c r="C21" s="272"/>
      <c r="D21" s="109">
        <v>72</v>
      </c>
      <c r="E21" s="109"/>
      <c r="F21" s="109">
        <v>55</v>
      </c>
      <c r="G21" s="109"/>
      <c r="H21" s="109">
        <v>58</v>
      </c>
      <c r="I21" s="109"/>
      <c r="J21" s="109">
        <v>66</v>
      </c>
      <c r="K21" s="109"/>
      <c r="L21" s="109">
        <v>56</v>
      </c>
      <c r="M21" s="100"/>
    </row>
    <row r="22" spans="2:14" ht="30" customHeight="1" x14ac:dyDescent="0.5">
      <c r="B22" s="108">
        <v>200</v>
      </c>
      <c r="C22" s="272"/>
      <c r="D22" s="109">
        <v>63</v>
      </c>
      <c r="E22" s="109"/>
      <c r="F22" s="109">
        <v>70</v>
      </c>
      <c r="G22" s="109"/>
      <c r="H22" s="109">
        <v>57</v>
      </c>
      <c r="I22" s="109"/>
      <c r="J22" s="109">
        <v>64</v>
      </c>
      <c r="K22" s="109"/>
      <c r="L22" s="109">
        <v>68</v>
      </c>
      <c r="M22" s="100"/>
    </row>
    <row r="23" spans="2:14" ht="30" customHeight="1" x14ac:dyDescent="0.5">
      <c r="B23" s="108">
        <v>201</v>
      </c>
      <c r="C23" s="272"/>
      <c r="D23" s="109">
        <v>72</v>
      </c>
      <c r="E23" s="109"/>
      <c r="F23" s="109">
        <v>57</v>
      </c>
      <c r="G23" s="109"/>
      <c r="H23" s="109">
        <v>67</v>
      </c>
      <c r="I23" s="109"/>
      <c r="J23" s="109">
        <v>53</v>
      </c>
      <c r="K23" s="109"/>
      <c r="L23" s="109">
        <v>56</v>
      </c>
      <c r="M23" s="100"/>
    </row>
    <row r="24" spans="2:14" ht="30" customHeight="1" x14ac:dyDescent="0.5">
      <c r="B24" s="108">
        <v>308</v>
      </c>
      <c r="C24" s="272"/>
      <c r="D24" s="109">
        <v>10</v>
      </c>
      <c r="E24" s="109"/>
      <c r="F24" s="109">
        <v>10</v>
      </c>
      <c r="G24" s="109"/>
      <c r="H24" s="109">
        <v>3</v>
      </c>
      <c r="I24" s="109"/>
      <c r="J24" s="109">
        <v>6</v>
      </c>
      <c r="K24" s="109"/>
      <c r="L24" s="109">
        <v>7</v>
      </c>
      <c r="M24" s="100"/>
    </row>
    <row r="25" spans="2:14" ht="30" customHeight="1" x14ac:dyDescent="0.5">
      <c r="B25" s="111" t="s">
        <v>27</v>
      </c>
      <c r="C25" s="273"/>
      <c r="D25" s="109">
        <v>2</v>
      </c>
      <c r="E25" s="114"/>
      <c r="F25" s="109">
        <v>0</v>
      </c>
      <c r="G25" s="109"/>
      <c r="H25" s="109">
        <v>1</v>
      </c>
      <c r="I25" s="109"/>
      <c r="J25" s="109">
        <v>0</v>
      </c>
      <c r="K25" s="109"/>
      <c r="L25" s="109">
        <v>0</v>
      </c>
      <c r="M25" s="100"/>
    </row>
    <row r="26" spans="2:14" ht="30" customHeight="1" thickBot="1" x14ac:dyDescent="0.5">
      <c r="B26" s="112" t="s">
        <v>28</v>
      </c>
      <c r="C26" s="274"/>
      <c r="D26" s="114">
        <v>0</v>
      </c>
      <c r="E26" s="114"/>
      <c r="F26" s="114">
        <v>0</v>
      </c>
      <c r="G26" s="114"/>
      <c r="H26" s="114">
        <v>0</v>
      </c>
      <c r="I26" s="114"/>
      <c r="J26" s="114">
        <v>0</v>
      </c>
      <c r="K26" s="114"/>
      <c r="L26" s="114">
        <v>0</v>
      </c>
      <c r="M26" s="100"/>
    </row>
    <row r="27" spans="2:14" ht="21.6" customHeight="1" thickTop="1" thickBot="1" x14ac:dyDescent="0.5">
      <c r="B27" s="116" t="s">
        <v>29</v>
      </c>
      <c r="C27" s="275"/>
      <c r="D27" s="117">
        <f>SUM(D20:D26)</f>
        <v>287</v>
      </c>
      <c r="E27" s="117"/>
      <c r="F27" s="117">
        <f>SUM(F20:F26)</f>
        <v>255</v>
      </c>
      <c r="G27" s="117"/>
      <c r="H27" s="117">
        <f>SUM(H20:H26)</f>
        <v>239</v>
      </c>
      <c r="I27" s="117"/>
      <c r="J27" s="117">
        <f>SUM(J20:J26)</f>
        <v>257</v>
      </c>
      <c r="K27" s="118"/>
      <c r="L27" s="225">
        <f>SUM(L20:L26)</f>
        <v>240</v>
      </c>
      <c r="M27" s="100"/>
    </row>
    <row r="28" spans="2:14" ht="21.6" customHeight="1" thickTop="1" thickBot="1" x14ac:dyDescent="0.5">
      <c r="B28" s="116" t="s">
        <v>30</v>
      </c>
      <c r="C28" s="275"/>
      <c r="D28" s="117">
        <f>D27</f>
        <v>287</v>
      </c>
      <c r="E28" s="117"/>
      <c r="F28" s="117">
        <f>D28+F27</f>
        <v>542</v>
      </c>
      <c r="G28" s="117"/>
      <c r="H28" s="117">
        <f>F28+H27</f>
        <v>781</v>
      </c>
      <c r="I28" s="117"/>
      <c r="J28" s="117">
        <f>J27+H28</f>
        <v>1038</v>
      </c>
      <c r="K28" s="118"/>
      <c r="L28" s="225">
        <f>L27+J28</f>
        <v>1278</v>
      </c>
      <c r="M28" s="100"/>
    </row>
    <row r="29" spans="2:14" ht="21.6" customHeight="1" thickTop="1" thickBot="1" x14ac:dyDescent="0.5">
      <c r="B29" s="119" t="s">
        <v>31</v>
      </c>
      <c r="C29" s="276"/>
      <c r="D29" s="120"/>
      <c r="E29" s="120"/>
      <c r="F29" s="117"/>
      <c r="G29" s="117"/>
      <c r="H29" s="120"/>
      <c r="I29" s="120"/>
      <c r="J29" s="120"/>
      <c r="K29" s="121"/>
      <c r="L29" s="226"/>
      <c r="M29" s="100"/>
    </row>
    <row r="30" spans="2:14" ht="21.6" customHeight="1" thickTop="1" thickBot="1" x14ac:dyDescent="0.5">
      <c r="B30" s="119" t="s">
        <v>32</v>
      </c>
      <c r="C30" s="276"/>
      <c r="D30" s="120"/>
      <c r="E30" s="120"/>
      <c r="F30" s="120"/>
      <c r="G30" s="120"/>
      <c r="H30" s="120"/>
      <c r="I30" s="120"/>
      <c r="J30" s="120"/>
      <c r="K30" s="121"/>
      <c r="L30" s="226"/>
      <c r="M30" s="100"/>
    </row>
    <row r="31" spans="2:14" ht="21.6" customHeight="1" thickTop="1" x14ac:dyDescent="0.3">
      <c r="B31" s="122"/>
      <c r="L31" s="8" t="s">
        <v>33</v>
      </c>
      <c r="M31" s="100"/>
    </row>
    <row r="32" spans="2:14" ht="21.6" customHeight="1" x14ac:dyDescent="0.3">
      <c r="B32" s="122"/>
      <c r="L32" s="123" t="s">
        <v>34</v>
      </c>
      <c r="M32" s="100"/>
    </row>
    <row r="33" spans="2:16" x14ac:dyDescent="0.3">
      <c r="B33" s="124" t="s">
        <v>35</v>
      </c>
      <c r="C33" s="277"/>
      <c r="D33" t="s">
        <v>36</v>
      </c>
      <c r="M33" s="100"/>
    </row>
    <row r="34" spans="2:16" ht="19.8" x14ac:dyDescent="0.4">
      <c r="B34" s="125" t="s">
        <v>38</v>
      </c>
      <c r="C34" s="278"/>
      <c r="D34" s="126" t="s">
        <v>72</v>
      </c>
      <c r="E34" s="126"/>
      <c r="F34" s="126" t="s">
        <v>72</v>
      </c>
      <c r="G34" s="126"/>
      <c r="H34" s="126" t="s">
        <v>72</v>
      </c>
      <c r="I34" s="126"/>
      <c r="J34" s="126" t="s">
        <v>72</v>
      </c>
      <c r="K34" s="126"/>
      <c r="L34" s="128" t="s">
        <v>72</v>
      </c>
      <c r="M34" s="322" t="s">
        <v>72</v>
      </c>
    </row>
    <row r="35" spans="2:16" ht="19.8" x14ac:dyDescent="0.4">
      <c r="B35" s="125" t="s">
        <v>39</v>
      </c>
      <c r="C35" s="278"/>
      <c r="D35" s="126" t="s">
        <v>720</v>
      </c>
      <c r="E35" s="126"/>
      <c r="F35" s="126" t="s">
        <v>722</v>
      </c>
      <c r="G35" s="126"/>
      <c r="H35" s="320" t="s">
        <v>723</v>
      </c>
      <c r="I35" s="126"/>
      <c r="J35" s="320" t="s">
        <v>721</v>
      </c>
      <c r="K35" s="126"/>
      <c r="L35" s="321" t="s">
        <v>713</v>
      </c>
      <c r="M35" s="323" t="s">
        <v>148</v>
      </c>
    </row>
    <row r="36" spans="2:16" ht="19.8" x14ac:dyDescent="0.4">
      <c r="B36" s="125" t="s">
        <v>40</v>
      </c>
      <c r="C36" s="278"/>
      <c r="D36" s="126" t="s">
        <v>64</v>
      </c>
      <c r="E36" s="126"/>
      <c r="F36" s="126" t="s">
        <v>64</v>
      </c>
      <c r="G36" s="126"/>
      <c r="H36" s="126" t="s">
        <v>64</v>
      </c>
      <c r="I36" s="126"/>
      <c r="J36" s="126" t="s">
        <v>64</v>
      </c>
      <c r="K36" s="126"/>
      <c r="L36" s="128" t="s">
        <v>64</v>
      </c>
      <c r="M36" s="323" t="s">
        <v>709</v>
      </c>
    </row>
    <row r="37" spans="2:16" ht="19.8" x14ac:dyDescent="0.4">
      <c r="B37" s="125"/>
      <c r="C37" s="278"/>
      <c r="D37" s="126"/>
      <c r="E37" s="106"/>
      <c r="F37" s="41"/>
      <c r="H37" s="126"/>
      <c r="I37" s="126"/>
      <c r="J37" s="126"/>
      <c r="K37" s="126"/>
      <c r="L37" s="128"/>
      <c r="M37" s="323"/>
      <c r="N37" s="106"/>
    </row>
    <row r="38" spans="2:16" ht="19.8" x14ac:dyDescent="0.4">
      <c r="B38" s="125" t="s">
        <v>41</v>
      </c>
      <c r="C38" s="278"/>
      <c r="D38" s="126" t="s">
        <v>60</v>
      </c>
      <c r="E38" s="106"/>
      <c r="F38" s="41" t="s">
        <v>60</v>
      </c>
      <c r="G38" s="278"/>
      <c r="H38" s="126" t="s">
        <v>60</v>
      </c>
      <c r="I38" s="106"/>
      <c r="J38" s="41" t="s">
        <v>60</v>
      </c>
      <c r="K38" s="126"/>
      <c r="L38" s="106" t="s">
        <v>60</v>
      </c>
      <c r="M38" s="323" t="s">
        <v>60</v>
      </c>
    </row>
    <row r="39" spans="2:16" ht="19.8" x14ac:dyDescent="0.4">
      <c r="B39" s="125" t="s">
        <v>42</v>
      </c>
      <c r="C39" s="278"/>
      <c r="D39" s="126" t="s">
        <v>73</v>
      </c>
      <c r="E39" s="126"/>
      <c r="F39" s="126" t="s">
        <v>74</v>
      </c>
      <c r="G39" s="126"/>
      <c r="H39" s="126" t="s">
        <v>73</v>
      </c>
      <c r="I39" s="126"/>
      <c r="J39" s="126" t="s">
        <v>74</v>
      </c>
      <c r="K39" s="126"/>
      <c r="L39" s="128" t="s">
        <v>74</v>
      </c>
      <c r="M39" s="323"/>
    </row>
    <row r="40" spans="2:16" ht="19.8" x14ac:dyDescent="0.4">
      <c r="B40" s="125" t="s">
        <v>43</v>
      </c>
      <c r="C40" s="278"/>
      <c r="D40" s="126" t="s">
        <v>75</v>
      </c>
      <c r="E40" s="126"/>
      <c r="F40" s="126" t="s">
        <v>75</v>
      </c>
      <c r="G40" s="126"/>
      <c r="H40" s="126" t="s">
        <v>75</v>
      </c>
      <c r="I40" s="126"/>
      <c r="J40" s="126" t="s">
        <v>75</v>
      </c>
      <c r="K40" s="126"/>
      <c r="L40" s="128" t="s">
        <v>75</v>
      </c>
      <c r="M40" s="324" t="s">
        <v>71</v>
      </c>
    </row>
    <row r="41" spans="2:16" x14ac:dyDescent="0.3">
      <c r="B41" s="129" t="s">
        <v>44</v>
      </c>
      <c r="C41" s="279"/>
      <c r="D41" s="106"/>
      <c r="E41" s="106"/>
      <c r="H41" s="106"/>
      <c r="I41" s="106"/>
      <c r="J41" s="106"/>
      <c r="K41" s="106"/>
      <c r="L41" s="106"/>
      <c r="M41" s="127"/>
    </row>
    <row r="42" spans="2:16" x14ac:dyDescent="0.3">
      <c r="B42" s="122"/>
      <c r="D42" s="106"/>
      <c r="E42" s="106"/>
      <c r="F42" s="106"/>
      <c r="G42" s="106"/>
      <c r="H42" s="106"/>
      <c r="I42" s="106"/>
      <c r="J42" s="106"/>
      <c r="K42" s="106">
        <v>1242</v>
      </c>
      <c r="L42" s="106"/>
      <c r="M42" s="127"/>
    </row>
    <row r="43" spans="2:16" x14ac:dyDescent="0.3">
      <c r="B43" s="124" t="s">
        <v>45</v>
      </c>
      <c r="C43" s="277"/>
      <c r="D43" s="130"/>
      <c r="E43" s="130"/>
      <c r="F43" s="106"/>
      <c r="G43" s="106"/>
      <c r="H43" s="106"/>
      <c r="I43" s="106"/>
      <c r="J43" s="130" t="s">
        <v>46</v>
      </c>
      <c r="K43" s="130"/>
      <c r="L43" s="106"/>
      <c r="M43" s="127"/>
    </row>
    <row r="44" spans="2:16" ht="15.6" x14ac:dyDescent="0.3">
      <c r="B44" s="131" t="s">
        <v>47</v>
      </c>
      <c r="C44" s="280"/>
      <c r="D44" s="130"/>
      <c r="E44" s="130"/>
      <c r="F44" s="106"/>
      <c r="G44" s="106"/>
      <c r="H44" s="106" t="s">
        <v>48</v>
      </c>
      <c r="I44" s="106"/>
      <c r="J44" s="106">
        <f>M29*8</f>
        <v>0</v>
      </c>
      <c r="K44" s="106"/>
      <c r="L44" s="132" t="s">
        <v>49</v>
      </c>
      <c r="M44" s="127"/>
    </row>
    <row r="45" spans="2:16" ht="15.6" x14ac:dyDescent="0.3">
      <c r="B45" s="131" t="s">
        <v>50</v>
      </c>
      <c r="C45" s="280"/>
      <c r="D45" s="130" t="s">
        <v>51</v>
      </c>
      <c r="E45" s="130"/>
      <c r="F45" s="106"/>
      <c r="G45" s="106"/>
      <c r="H45" s="106" t="s">
        <v>48</v>
      </c>
      <c r="I45" s="106"/>
      <c r="J45" s="106">
        <f>F46*8</f>
        <v>0</v>
      </c>
      <c r="K45" s="106"/>
      <c r="L45" s="132" t="s">
        <v>52</v>
      </c>
      <c r="M45" s="127"/>
      <c r="P45" s="172"/>
    </row>
    <row r="46" spans="2:16" x14ac:dyDescent="0.3">
      <c r="B46" s="122" t="s">
        <v>53</v>
      </c>
      <c r="D46" s="106"/>
      <c r="E46" s="106"/>
      <c r="F46" s="133"/>
      <c r="G46" s="133"/>
      <c r="H46" s="106"/>
      <c r="I46" s="106"/>
      <c r="J46" s="106"/>
      <c r="K46" s="106"/>
      <c r="L46" s="106"/>
      <c r="M46" s="127"/>
    </row>
    <row r="47" spans="2:16" x14ac:dyDescent="0.3">
      <c r="B47" s="122"/>
      <c r="D47" s="130"/>
      <c r="E47" s="130"/>
      <c r="F47" s="106"/>
      <c r="G47" s="106"/>
      <c r="H47" s="106"/>
      <c r="I47" s="106"/>
      <c r="J47" s="106"/>
      <c r="K47" s="106"/>
      <c r="L47" s="106"/>
      <c r="M47" s="127"/>
    </row>
    <row r="48" spans="2:16" ht="18.600000000000001" thickBot="1" x14ac:dyDescent="0.4">
      <c r="B48" s="134" t="s">
        <v>54</v>
      </c>
      <c r="C48" s="281"/>
      <c r="D48" s="135"/>
      <c r="E48" s="135"/>
      <c r="F48" s="106"/>
      <c r="G48" s="106"/>
      <c r="H48" s="135"/>
      <c r="I48" s="135"/>
      <c r="J48" s="135"/>
      <c r="K48" s="135"/>
      <c r="L48" s="135"/>
      <c r="M48" s="127"/>
    </row>
    <row r="49" spans="2:13" ht="16.2" thickBot="1" x14ac:dyDescent="0.35">
      <c r="B49" s="136" t="s">
        <v>55</v>
      </c>
      <c r="C49" s="280"/>
      <c r="D49" s="137" t="s">
        <v>589</v>
      </c>
      <c r="E49" s="280"/>
      <c r="F49" s="137" t="s">
        <v>589</v>
      </c>
      <c r="G49" s="280"/>
      <c r="H49" s="137" t="s">
        <v>589</v>
      </c>
      <c r="I49" s="280"/>
      <c r="J49" s="137" t="s">
        <v>589</v>
      </c>
      <c r="K49" s="280"/>
      <c r="L49" s="137" t="s">
        <v>589</v>
      </c>
      <c r="M49" s="127"/>
    </row>
    <row r="50" spans="2:13" ht="16.2" thickBot="1" x14ac:dyDescent="0.35">
      <c r="B50" s="136" t="s">
        <v>56</v>
      </c>
      <c r="C50" s="280"/>
      <c r="D50" s="139">
        <v>62</v>
      </c>
      <c r="E50" s="139">
        <v>63</v>
      </c>
      <c r="F50" s="139">
        <v>63</v>
      </c>
      <c r="G50" s="139"/>
      <c r="H50" s="139">
        <v>64</v>
      </c>
      <c r="I50" s="139"/>
      <c r="J50" s="139">
        <v>64</v>
      </c>
      <c r="K50" s="139"/>
      <c r="L50" s="137">
        <v>60</v>
      </c>
      <c r="M50" s="127"/>
    </row>
    <row r="51" spans="2:13" x14ac:dyDescent="0.3">
      <c r="B51" s="141" t="s">
        <v>57</v>
      </c>
      <c r="C51" s="282"/>
      <c r="D51" s="106"/>
      <c r="E51" s="106"/>
      <c r="J51" s="106"/>
      <c r="K51" s="106"/>
      <c r="L51" s="106"/>
      <c r="M51" s="127"/>
    </row>
    <row r="52" spans="2:13" ht="15.6" x14ac:dyDescent="0.3">
      <c r="B52" s="142" t="s">
        <v>58</v>
      </c>
      <c r="C52" s="283"/>
      <c r="D52" s="106"/>
      <c r="E52" s="106"/>
      <c r="F52" s="106"/>
      <c r="G52" s="106"/>
      <c r="H52" s="106"/>
      <c r="I52" s="106"/>
      <c r="J52" s="106"/>
      <c r="K52" s="106"/>
      <c r="L52" s="106"/>
      <c r="M52" s="127"/>
    </row>
    <row r="53" spans="2:13" ht="15.6" x14ac:dyDescent="0.3">
      <c r="B53" s="142"/>
      <c r="C53" s="283"/>
      <c r="D53" s="106"/>
      <c r="E53" s="106"/>
      <c r="F53" s="106"/>
      <c r="G53" s="106"/>
      <c r="H53" s="106"/>
      <c r="I53" s="106"/>
      <c r="J53" s="106"/>
      <c r="K53" s="106"/>
      <c r="L53" s="106"/>
      <c r="M53" s="127"/>
    </row>
    <row r="54" spans="2:13" ht="15.6" x14ac:dyDescent="0.3">
      <c r="B54" s="142"/>
      <c r="C54" s="283"/>
      <c r="D54" s="106"/>
      <c r="E54" s="106"/>
      <c r="F54" s="106"/>
      <c r="G54" s="106"/>
      <c r="H54" s="106"/>
      <c r="I54" s="106"/>
      <c r="J54" s="106"/>
      <c r="K54" s="106"/>
      <c r="L54" s="106"/>
      <c r="M54" s="127"/>
    </row>
    <row r="55" spans="2:13" x14ac:dyDescent="0.3">
      <c r="B55" s="122"/>
      <c r="D55" s="106"/>
      <c r="E55" s="106"/>
      <c r="F55" s="106"/>
      <c r="G55" s="106"/>
      <c r="H55" s="106"/>
      <c r="I55" s="106"/>
      <c r="J55" s="106"/>
      <c r="K55" s="106"/>
      <c r="L55" s="106"/>
      <c r="M55" s="127"/>
    </row>
    <row r="56" spans="2:13" ht="15" thickBot="1" x14ac:dyDescent="0.35"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82"/>
    </row>
    <row r="57" spans="2:13" ht="15" thickTop="1" x14ac:dyDescent="0.3"/>
  </sheetData>
  <mergeCells count="2">
    <mergeCell ref="B1:M1"/>
    <mergeCell ref="H2:J2"/>
  </mergeCells>
  <dataValidations count="9">
    <dataValidation type="list" errorStyle="information" operator="equal" allowBlank="1" showErrorMessage="1" sqref="D34 H34 J34 F34 L34:M34" xr:uid="{38467F2D-8400-4639-B1B6-C8106B895C27}">
      <formula1>"Ted Dunn,Richard Gray,Billy Rueckert, Victor Varney"</formula1>
    </dataValidation>
    <dataValidation type="list" errorStyle="information" operator="equal" allowBlank="1" showErrorMessage="1" sqref="D39 J39 F39 H39 L39" xr:uid="{90EEF067-B5DD-44FB-92C7-2D8B25ABBE1D}">
      <formula1>"Dennis Winchell,Harold Boettcher,Rob Grau,Kyle Obermiller,Joe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D40 H40 J40 F40 L40" xr:uid="{8B534059-E0B5-4EA5-9859-152936210C4F}">
      <formula1>"Dennis Winchell, Art Kotz, Harold BoettcherArt Kotz, 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D36:M36" xr:uid="{D3309B4F-2105-48A8-ACF8-92838B71AB9F}">
      <formula1>"Donald Marshall,Charles Stirewalt,Chris Tilley,John Tredway,Victor Varney"</formula1>
    </dataValidation>
    <dataValidation type="list" errorStyle="information" operator="equal" allowBlank="1" showErrorMessage="1" sqref="D35:M35" xr:uid="{763BE6B3-CB2F-4BFC-AD55-811F14C827D4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E34 G34 I34 K34" xr:uid="{84F88D9E-4C5B-4B1D-9FD2-DEF13A441314}">
      <formula1>"Ted Dunn,Richard Gray,Billy Rueckert"</formula1>
    </dataValidation>
    <dataValidation type="list" errorStyle="information" operator="equal" allowBlank="1" showErrorMessage="1" sqref="E39:E40 G39:G40 I39:I40 K39:K40" xr:uid="{8C9F38F2-61E7-4880-B3A8-7458B4B9B8A1}">
      <formula1>"Dennis Winchell,Harold Boettcher,Rob Grau,Joe Mills,John Morck,Brandt Wilkus,Chris Tilley,Charles Stirewalt,Victor Varney,Nick Conner,Richard Gray,John Tredway,Donald Marshall"</formula1>
    </dataValidation>
    <dataValidation type="list" errorStyle="warning" operator="equal" allowBlank="1" showErrorMessage="1" sqref="D8:L8" xr:uid="{D71E07B7-461D-41D5-9385-BCCE04D5E24D}">
      <formula1>"17,,399,671,1686,1640"</formula1>
    </dataValidation>
    <dataValidation errorStyle="information" allowBlank="1" showInputMessage="1" showErrorMessage="1" sqref="D41:E41" xr:uid="{9BEEAFA0-7FF7-41D4-B80E-86240D0B58C9}"/>
  </dataValidations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C15CC-CD53-4858-BCAB-8043345007B8}">
  <dimension ref="A1:P57"/>
  <sheetViews>
    <sheetView zoomScale="55" zoomScaleNormal="55" workbookViewId="0"/>
  </sheetViews>
  <sheetFormatPr defaultRowHeight="14.4" x14ac:dyDescent="0.3"/>
  <cols>
    <col min="1" max="1" width="2.88671875" customWidth="1"/>
    <col min="2" max="2" width="32.5546875" customWidth="1"/>
    <col min="3" max="3" width="1.21875" customWidth="1"/>
    <col min="4" max="4" width="20.6640625" customWidth="1"/>
    <col min="5" max="5" width="1.109375" customWidth="1"/>
    <col min="6" max="6" width="20.6640625" customWidth="1"/>
    <col min="7" max="7" width="1.33203125" customWidth="1"/>
    <col min="8" max="8" width="20.6640625" customWidth="1"/>
    <col min="9" max="9" width="1.5546875" customWidth="1"/>
    <col min="10" max="10" width="20.6640625" customWidth="1"/>
    <col min="11" max="11" width="1.44140625" customWidth="1"/>
    <col min="12" max="13" width="20.6640625" customWidth="1"/>
    <col min="14" max="14" width="8.44140625" customWidth="1"/>
    <col min="15" max="1030" width="11.6640625" customWidth="1"/>
  </cols>
  <sheetData>
    <row r="1" spans="1:14" ht="21.6" customHeight="1" thickTop="1" x14ac:dyDescent="0.4">
      <c r="B1" s="334" t="s">
        <v>6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4" ht="21.6" customHeight="1" x14ac:dyDescent="0.45">
      <c r="B2" s="62" t="s">
        <v>7</v>
      </c>
      <c r="C2" s="266"/>
      <c r="D2" s="7"/>
      <c r="E2" s="7"/>
      <c r="F2" s="63" t="s">
        <v>8</v>
      </c>
      <c r="G2" s="63"/>
      <c r="H2" s="335">
        <v>44856</v>
      </c>
      <c r="I2" s="335"/>
      <c r="J2" s="335"/>
      <c r="K2" s="253"/>
      <c r="L2" s="224" t="s">
        <v>10</v>
      </c>
      <c r="M2" s="65" t="s">
        <v>9</v>
      </c>
    </row>
    <row r="3" spans="1:14" ht="9" customHeight="1" x14ac:dyDescent="0.5">
      <c r="B3" s="62"/>
      <c r="C3" s="266"/>
      <c r="D3" s="7"/>
      <c r="E3" s="7"/>
      <c r="F3" s="227"/>
      <c r="G3" s="227"/>
      <c r="H3" s="228"/>
      <c r="I3" s="228"/>
      <c r="J3" s="229"/>
      <c r="K3" s="229"/>
      <c r="L3" s="64"/>
      <c r="M3" s="230"/>
    </row>
    <row r="4" spans="1:14" ht="21.6" customHeight="1" x14ac:dyDescent="0.5">
      <c r="B4" s="62"/>
      <c r="C4" s="266"/>
      <c r="D4" s="74"/>
      <c r="E4" s="74"/>
      <c r="F4" s="227"/>
      <c r="G4" s="227"/>
      <c r="H4" s="107"/>
      <c r="I4" s="107"/>
      <c r="J4" s="107"/>
      <c r="K4" s="107"/>
      <c r="L4" s="107"/>
      <c r="M4" s="255"/>
    </row>
    <row r="5" spans="1:14" ht="21.6" customHeight="1" x14ac:dyDescent="0.5">
      <c r="B5" s="78" t="s">
        <v>11</v>
      </c>
      <c r="C5" s="267"/>
      <c r="D5" s="79"/>
      <c r="E5" s="80"/>
      <c r="F5" s="80"/>
      <c r="G5" s="80"/>
      <c r="H5" s="80"/>
      <c r="I5" s="80"/>
      <c r="J5" s="80"/>
      <c r="K5" s="80"/>
      <c r="L5" s="80"/>
      <c r="M5" s="81" t="s">
        <v>711</v>
      </c>
    </row>
    <row r="6" spans="1:14" ht="21.6" customHeight="1" x14ac:dyDescent="0.5">
      <c r="A6" s="82"/>
      <c r="B6" s="83" t="s">
        <v>12</v>
      </c>
      <c r="C6" s="268"/>
      <c r="D6" s="84">
        <f>IF(D7=0," ",TIMEVALUE(LEFT(D7,2)&amp;":"&amp;MID(D7,3,2)&amp;":"&amp;RIGHT(D7,2)))</f>
        <v>0.58333333333333337</v>
      </c>
      <c r="E6" s="84"/>
      <c r="F6" s="84">
        <f>IF(F7=0," ",TIMEVALUE(LEFT(F7,2)&amp;":"&amp;MID(F7,3,2)&amp;":"&amp;RIGHT(F7,2)))</f>
        <v>0.63559027777777777</v>
      </c>
      <c r="G6" s="84"/>
      <c r="H6" s="84">
        <f>IF(H7=0," ",TIMEVALUE(LEFT(H7,2)&amp;":"&amp;MID(H7,3,2)&amp;":"&amp;RIGHT(H7,2)))</f>
        <v>0.68784722222222217</v>
      </c>
      <c r="I6" s="84"/>
      <c r="J6" s="84">
        <f>IF(J7=0," ",TIMEVALUE(LEFT(J7,2)&amp;":"&amp;MID(J7,3,2)&amp;":"&amp;RIGHT(J7,2)))</f>
        <v>0.75</v>
      </c>
      <c r="K6" s="84"/>
      <c r="L6" s="84">
        <f>IF(L7=0," ",TIMEVALUE(LEFT(L7,2)&amp;":"&amp;MID(L7,3,2)&amp;":"&amp;RIGHT(L7,2)))</f>
        <v>0.8022569444444444</v>
      </c>
      <c r="M6" s="84">
        <f>IF(M7=0," ",TIMEVALUE(LEFT(M7,2)&amp;":"&amp;MID(M7,3,2)&amp;":"&amp;RIGHT(M7,2)))</f>
        <v>0.51059027777777777</v>
      </c>
      <c r="N6" s="82"/>
    </row>
    <row r="7" spans="1:14" ht="21.6" customHeight="1" x14ac:dyDescent="0.5">
      <c r="B7" s="86" t="s">
        <v>13</v>
      </c>
      <c r="C7" s="269"/>
      <c r="D7" s="87" t="s">
        <v>515</v>
      </c>
      <c r="E7" s="87"/>
      <c r="F7" s="87" t="s">
        <v>699</v>
      </c>
      <c r="G7" s="87"/>
      <c r="H7" s="87" t="s">
        <v>700</v>
      </c>
      <c r="I7" s="87"/>
      <c r="J7" s="87" t="s">
        <v>701</v>
      </c>
      <c r="K7" s="87"/>
      <c r="L7" s="87" t="s">
        <v>702</v>
      </c>
      <c r="M7" s="181" t="s">
        <v>703</v>
      </c>
    </row>
    <row r="8" spans="1:14" ht="21.6" customHeight="1" x14ac:dyDescent="0.45">
      <c r="B8" s="86" t="s">
        <v>705</v>
      </c>
      <c r="C8" s="270"/>
      <c r="D8" s="109" t="s">
        <v>704</v>
      </c>
      <c r="E8" s="109"/>
      <c r="F8" s="109" t="s">
        <v>704</v>
      </c>
      <c r="G8" s="109"/>
      <c r="H8" s="109" t="s">
        <v>704</v>
      </c>
      <c r="I8" s="109">
        <v>671</v>
      </c>
      <c r="J8" s="109" t="s">
        <v>704</v>
      </c>
      <c r="K8" s="109"/>
      <c r="L8" s="109" t="s">
        <v>704</v>
      </c>
      <c r="M8" s="316">
        <v>399</v>
      </c>
    </row>
    <row r="9" spans="1:14" ht="21.6" customHeight="1" x14ac:dyDescent="0.45">
      <c r="B9" s="91"/>
      <c r="C9" s="270"/>
      <c r="M9" s="88"/>
    </row>
    <row r="10" spans="1:14" ht="30" customHeight="1" x14ac:dyDescent="0.5">
      <c r="B10" s="94" t="s">
        <v>15</v>
      </c>
      <c r="C10" s="284">
        <v>1403</v>
      </c>
      <c r="D10" s="287">
        <f>IF(C10=0," ",TIMEVALUE(LEFT(C10,2)&amp;":"&amp;MID(C10,3,2)&amp;":"&amp;RIGHT(C10,2)))</f>
        <v>0.58545138888888892</v>
      </c>
      <c r="E10" s="284">
        <v>1519</v>
      </c>
      <c r="F10" s="287">
        <f t="shared" ref="F10:L17" si="0">IF(E10=0," ",TIMEVALUE(LEFT(E10,2)&amp;":"&amp;MID(E10,3,2)&amp;":"&amp;RIGHT(E10,2)))</f>
        <v>0.6384143518518518</v>
      </c>
      <c r="G10" s="284">
        <v>1634</v>
      </c>
      <c r="H10" s="287">
        <f t="shared" si="0"/>
        <v>0.69067129629629631</v>
      </c>
      <c r="I10" s="284">
        <v>1804</v>
      </c>
      <c r="J10" s="287">
        <f t="shared" si="0"/>
        <v>0.75282407407407403</v>
      </c>
      <c r="K10" s="284">
        <v>1925</v>
      </c>
      <c r="L10" s="287">
        <f t="shared" si="0"/>
        <v>0.80931712962962965</v>
      </c>
      <c r="M10" s="288">
        <v>0.51736111111111105</v>
      </c>
    </row>
    <row r="11" spans="1:14" ht="21.6" customHeight="1" x14ac:dyDescent="0.4">
      <c r="B11" s="96" t="s">
        <v>16</v>
      </c>
      <c r="C11" s="286"/>
      <c r="D11" s="224" t="s">
        <v>10</v>
      </c>
      <c r="E11" s="286"/>
      <c r="F11" s="224" t="s">
        <v>10</v>
      </c>
      <c r="G11" s="286"/>
      <c r="H11" s="224" t="s">
        <v>10</v>
      </c>
      <c r="I11" s="286"/>
      <c r="J11" s="224" t="s">
        <v>10</v>
      </c>
      <c r="K11" s="286"/>
      <c r="L11" s="224" t="s">
        <v>10</v>
      </c>
      <c r="M11" s="317" t="s">
        <v>10</v>
      </c>
    </row>
    <row r="12" spans="1:14" ht="30" customHeight="1" x14ac:dyDescent="0.5">
      <c r="B12" s="94" t="s">
        <v>17</v>
      </c>
      <c r="C12" s="284">
        <v>1412</v>
      </c>
      <c r="D12" s="287">
        <f t="shared" ref="D12:D17" si="1">IF(C12=0," ",TIMEVALUE(LEFT(C12,2)&amp;":"&amp;MID(C12,3,2)&amp;":"&amp;RIGHT(C12,2)))</f>
        <v>0.59180555555555558</v>
      </c>
      <c r="E12" s="284">
        <v>1529</v>
      </c>
      <c r="F12" s="287">
        <f t="shared" si="0"/>
        <v>0.64547453703703705</v>
      </c>
      <c r="G12" s="284">
        <v>1644</v>
      </c>
      <c r="H12" s="287">
        <f t="shared" si="0"/>
        <v>0.69773148148148145</v>
      </c>
      <c r="I12" s="284">
        <v>1813</v>
      </c>
      <c r="J12" s="287">
        <f t="shared" si="0"/>
        <v>0.7591782407407407</v>
      </c>
      <c r="K12" s="284">
        <v>1936</v>
      </c>
      <c r="L12" s="287">
        <f t="shared" si="0"/>
        <v>0.81708333333333327</v>
      </c>
      <c r="M12" s="288"/>
    </row>
    <row r="13" spans="1:14" ht="30" customHeight="1" x14ac:dyDescent="0.5">
      <c r="B13" s="94" t="s">
        <v>19</v>
      </c>
      <c r="C13" s="284">
        <v>1421</v>
      </c>
      <c r="D13" s="287">
        <f t="shared" si="1"/>
        <v>0.59815972222222225</v>
      </c>
      <c r="E13" s="284">
        <v>1538</v>
      </c>
      <c r="F13" s="287">
        <f t="shared" si="0"/>
        <v>0.65182870370370372</v>
      </c>
      <c r="G13" s="284">
        <v>1651</v>
      </c>
      <c r="H13" s="287">
        <f t="shared" si="0"/>
        <v>0.70267361111111104</v>
      </c>
      <c r="I13" s="284">
        <v>1722</v>
      </c>
      <c r="J13" s="287">
        <f t="shared" si="0"/>
        <v>0.72386574074074073</v>
      </c>
      <c r="K13" s="284">
        <v>1946</v>
      </c>
      <c r="L13" s="287">
        <f t="shared" si="0"/>
        <v>0.82414351851851853</v>
      </c>
      <c r="M13" s="288">
        <v>0.53888888888888886</v>
      </c>
    </row>
    <row r="14" spans="1:14" ht="30" customHeight="1" x14ac:dyDescent="0.5">
      <c r="B14" s="94" t="s">
        <v>20</v>
      </c>
      <c r="C14" s="284">
        <v>1428</v>
      </c>
      <c r="D14" s="287">
        <f t="shared" si="1"/>
        <v>0.60310185185185183</v>
      </c>
      <c r="E14" s="284">
        <v>1546</v>
      </c>
      <c r="F14" s="287">
        <f t="shared" si="0"/>
        <v>0.65747685185185178</v>
      </c>
      <c r="G14" s="284">
        <v>1700</v>
      </c>
      <c r="H14" s="287">
        <f t="shared" si="0"/>
        <v>0.70833333333333337</v>
      </c>
      <c r="I14" s="284">
        <v>1831</v>
      </c>
      <c r="J14" s="287">
        <f t="shared" si="0"/>
        <v>0.77188657407407402</v>
      </c>
      <c r="K14" s="284">
        <v>1955</v>
      </c>
      <c r="L14" s="287">
        <f t="shared" si="0"/>
        <v>0.83049768518518519</v>
      </c>
      <c r="M14" s="288">
        <v>0.83680555555555547</v>
      </c>
    </row>
    <row r="15" spans="1:14" ht="30" customHeight="1" x14ac:dyDescent="0.5">
      <c r="B15" s="94" t="s">
        <v>21</v>
      </c>
      <c r="C15" s="284"/>
      <c r="D15" s="287" t="str">
        <f t="shared" si="1"/>
        <v xml:space="preserve"> </v>
      </c>
      <c r="E15" s="284">
        <v>1555</v>
      </c>
      <c r="F15" s="287">
        <f t="shared" si="0"/>
        <v>0.66383101851851845</v>
      </c>
      <c r="G15" s="284">
        <v>1705</v>
      </c>
      <c r="H15" s="287">
        <f t="shared" si="0"/>
        <v>0.71186342592592589</v>
      </c>
      <c r="I15" s="284">
        <v>1841</v>
      </c>
      <c r="J15" s="287">
        <f t="shared" si="0"/>
        <v>0.77894675925925927</v>
      </c>
      <c r="K15" s="284">
        <v>2006</v>
      </c>
      <c r="L15" s="287">
        <f t="shared" si="0"/>
        <v>0.83756944444444448</v>
      </c>
      <c r="M15" s="288">
        <v>0.85833333333333339</v>
      </c>
    </row>
    <row r="16" spans="1:14" ht="21.6" customHeight="1" x14ac:dyDescent="0.4">
      <c r="B16" s="96" t="s">
        <v>16</v>
      </c>
      <c r="C16" s="286">
        <v>1442</v>
      </c>
      <c r="D16" s="224" t="s">
        <v>10</v>
      </c>
      <c r="E16" s="286"/>
      <c r="F16" s="224" t="s">
        <v>10</v>
      </c>
      <c r="G16" s="286"/>
      <c r="H16" s="224" t="s">
        <v>10</v>
      </c>
      <c r="I16" s="286"/>
      <c r="J16" s="224" t="s">
        <v>10</v>
      </c>
      <c r="K16" s="286"/>
      <c r="L16" s="224" t="s">
        <v>10</v>
      </c>
      <c r="M16" s="318" t="s">
        <v>10</v>
      </c>
    </row>
    <row r="17" spans="2:14" ht="30" customHeight="1" x14ac:dyDescent="0.5">
      <c r="B17" s="94" t="s">
        <v>22</v>
      </c>
      <c r="C17" s="284">
        <v>1447</v>
      </c>
      <c r="D17" s="287">
        <f t="shared" si="1"/>
        <v>0.61651620370370364</v>
      </c>
      <c r="E17" s="284">
        <v>1607</v>
      </c>
      <c r="F17" s="287">
        <f t="shared" si="0"/>
        <v>0.67160879629629633</v>
      </c>
      <c r="G17" s="284">
        <v>1716</v>
      </c>
      <c r="H17" s="287">
        <f t="shared" si="0"/>
        <v>0.71962962962962962</v>
      </c>
      <c r="I17" s="284">
        <v>1852</v>
      </c>
      <c r="J17" s="287">
        <f t="shared" si="0"/>
        <v>0.78671296296296289</v>
      </c>
      <c r="K17" s="284">
        <v>2015</v>
      </c>
      <c r="L17" s="287">
        <f t="shared" si="0"/>
        <v>0.84392361111111114</v>
      </c>
      <c r="M17" s="288">
        <v>0.87013888888888891</v>
      </c>
      <c r="N17" t="s">
        <v>23</v>
      </c>
    </row>
    <row r="18" spans="2:14" ht="21.6" customHeight="1" x14ac:dyDescent="0.35">
      <c r="B18" s="101" t="s">
        <v>24</v>
      </c>
      <c r="C18" s="271"/>
      <c r="D18" s="102" t="s">
        <v>25</v>
      </c>
      <c r="E18" s="102"/>
      <c r="F18" s="104"/>
      <c r="G18" s="104"/>
      <c r="H18" s="103"/>
      <c r="I18" s="103"/>
      <c r="J18" s="104"/>
      <c r="K18" s="104"/>
      <c r="L18" s="103"/>
      <c r="M18" s="100"/>
    </row>
    <row r="19" spans="2:14" ht="21.6" customHeight="1" x14ac:dyDescent="0.5">
      <c r="B19" s="105"/>
      <c r="C19" s="106"/>
      <c r="D19" s="106"/>
      <c r="E19" s="106"/>
      <c r="F19" s="103"/>
      <c r="G19" s="103"/>
      <c r="H19" s="107" t="s">
        <v>26</v>
      </c>
      <c r="I19" s="107"/>
      <c r="J19" s="106"/>
      <c r="K19" s="106"/>
      <c r="L19" s="106"/>
      <c r="M19" s="100"/>
    </row>
    <row r="20" spans="2:14" ht="30" customHeight="1" x14ac:dyDescent="0.5">
      <c r="B20" s="108">
        <v>100</v>
      </c>
      <c r="C20" s="272"/>
      <c r="D20" s="109">
        <v>63</v>
      </c>
      <c r="E20" s="109"/>
      <c r="F20" s="109">
        <v>55</v>
      </c>
      <c r="G20" s="109"/>
      <c r="H20" s="109">
        <v>63</v>
      </c>
      <c r="I20" s="109"/>
      <c r="J20" s="109">
        <v>60</v>
      </c>
      <c r="K20" s="109"/>
      <c r="L20" s="109">
        <v>59</v>
      </c>
      <c r="M20" s="100"/>
    </row>
    <row r="21" spans="2:14" ht="30" customHeight="1" x14ac:dyDescent="0.5">
      <c r="B21" s="108">
        <v>101</v>
      </c>
      <c r="C21" s="272"/>
      <c r="D21" s="109">
        <v>54</v>
      </c>
      <c r="E21" s="109"/>
      <c r="F21" s="109">
        <v>52</v>
      </c>
      <c r="G21" s="109"/>
      <c r="H21" s="109">
        <v>54</v>
      </c>
      <c r="I21" s="109"/>
      <c r="J21" s="109">
        <v>52</v>
      </c>
      <c r="K21" s="109"/>
      <c r="L21" s="109">
        <v>44</v>
      </c>
      <c r="M21" s="100"/>
    </row>
    <row r="22" spans="2:14" ht="30" customHeight="1" x14ac:dyDescent="0.5">
      <c r="B22" s="108">
        <v>200</v>
      </c>
      <c r="C22" s="272"/>
      <c r="D22" s="109">
        <v>71</v>
      </c>
      <c r="E22" s="109"/>
      <c r="F22" s="109">
        <v>66</v>
      </c>
      <c r="G22" s="109"/>
      <c r="H22" s="109">
        <v>79</v>
      </c>
      <c r="I22" s="109"/>
      <c r="J22" s="109">
        <v>69</v>
      </c>
      <c r="K22" s="109"/>
      <c r="L22" s="109">
        <v>51</v>
      </c>
      <c r="M22" s="100"/>
    </row>
    <row r="23" spans="2:14" ht="30" customHeight="1" x14ac:dyDescent="0.5">
      <c r="B23" s="108">
        <v>201</v>
      </c>
      <c r="C23" s="272"/>
      <c r="D23" s="109">
        <v>57</v>
      </c>
      <c r="E23" s="109"/>
      <c r="F23" s="109">
        <v>66</v>
      </c>
      <c r="G23" s="109"/>
      <c r="H23" s="109">
        <v>55</v>
      </c>
      <c r="I23" s="109"/>
      <c r="J23" s="109">
        <v>62</v>
      </c>
      <c r="K23" s="109"/>
      <c r="L23" s="109">
        <v>67</v>
      </c>
      <c r="M23" s="100"/>
    </row>
    <row r="24" spans="2:14" ht="30" customHeight="1" x14ac:dyDescent="0.5">
      <c r="B24" s="108">
        <v>308</v>
      </c>
      <c r="C24" s="272"/>
      <c r="D24" s="109">
        <v>8</v>
      </c>
      <c r="E24" s="109"/>
      <c r="F24" s="109">
        <v>8</v>
      </c>
      <c r="G24" s="109"/>
      <c r="H24" s="109">
        <v>4</v>
      </c>
      <c r="I24" s="109"/>
      <c r="J24" s="109">
        <v>9</v>
      </c>
      <c r="K24" s="109"/>
      <c r="L24" s="109">
        <v>10</v>
      </c>
      <c r="M24" s="100"/>
    </row>
    <row r="25" spans="2:14" ht="30" customHeight="1" x14ac:dyDescent="0.5">
      <c r="B25" s="111" t="s">
        <v>27</v>
      </c>
      <c r="C25" s="273"/>
      <c r="D25" s="109">
        <v>0</v>
      </c>
      <c r="E25" s="114"/>
      <c r="F25" s="109">
        <v>0</v>
      </c>
      <c r="G25" s="109">
        <v>0</v>
      </c>
      <c r="H25" s="109">
        <v>0</v>
      </c>
      <c r="I25" s="109">
        <v>0</v>
      </c>
      <c r="J25" s="109">
        <v>0</v>
      </c>
      <c r="K25" s="109">
        <v>0</v>
      </c>
      <c r="L25" s="109">
        <v>3</v>
      </c>
      <c r="M25" s="100"/>
    </row>
    <row r="26" spans="2:14" ht="30" customHeight="1" thickBot="1" x14ac:dyDescent="0.5">
      <c r="B26" s="112" t="s">
        <v>28</v>
      </c>
      <c r="C26" s="274"/>
      <c r="D26" s="114">
        <v>0</v>
      </c>
      <c r="E26" s="114"/>
      <c r="F26" s="114">
        <v>0</v>
      </c>
      <c r="G26" s="114">
        <v>0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00"/>
    </row>
    <row r="27" spans="2:14" ht="21.6" customHeight="1" thickTop="1" thickBot="1" x14ac:dyDescent="0.5">
      <c r="B27" s="116" t="s">
        <v>29</v>
      </c>
      <c r="C27" s="275"/>
      <c r="D27" s="117">
        <f>SUM(D20:D26)</f>
        <v>253</v>
      </c>
      <c r="E27" s="117"/>
      <c r="F27" s="117">
        <f>SUM(F20:F26)</f>
        <v>247</v>
      </c>
      <c r="G27" s="117"/>
      <c r="H27" s="117">
        <f>SUM(H20:H26)</f>
        <v>255</v>
      </c>
      <c r="I27" s="117"/>
      <c r="J27" s="117">
        <f>SUM(J20:J26)</f>
        <v>252</v>
      </c>
      <c r="K27" s="118"/>
      <c r="L27" s="225">
        <f>SUM(L20:L26)</f>
        <v>234</v>
      </c>
      <c r="M27" s="100"/>
    </row>
    <row r="28" spans="2:14" ht="21.6" customHeight="1" thickTop="1" thickBot="1" x14ac:dyDescent="0.5">
      <c r="B28" s="116" t="s">
        <v>30</v>
      </c>
      <c r="C28" s="275"/>
      <c r="D28" s="117">
        <f>D27</f>
        <v>253</v>
      </c>
      <c r="E28" s="117"/>
      <c r="F28" s="117">
        <f>D28+F27</f>
        <v>500</v>
      </c>
      <c r="G28" s="117"/>
      <c r="H28" s="117">
        <f>F28+H27</f>
        <v>755</v>
      </c>
      <c r="I28" s="117"/>
      <c r="J28" s="117">
        <f>J27+H28</f>
        <v>1007</v>
      </c>
      <c r="K28" s="118"/>
      <c r="L28" s="225">
        <f>L27+J28</f>
        <v>1241</v>
      </c>
      <c r="M28" s="100"/>
    </row>
    <row r="29" spans="2:14" ht="21.6" customHeight="1" thickTop="1" thickBot="1" x14ac:dyDescent="0.5">
      <c r="B29" s="119" t="s">
        <v>31</v>
      </c>
      <c r="C29" s="276"/>
      <c r="D29" s="120"/>
      <c r="E29" s="120"/>
      <c r="F29" s="117"/>
      <c r="G29" s="117"/>
      <c r="H29" s="120"/>
      <c r="I29" s="120"/>
      <c r="J29" s="120"/>
      <c r="K29" s="121"/>
      <c r="L29" s="226"/>
      <c r="M29" s="100"/>
    </row>
    <row r="30" spans="2:14" ht="21.6" customHeight="1" thickTop="1" thickBot="1" x14ac:dyDescent="0.5">
      <c r="B30" s="119" t="s">
        <v>32</v>
      </c>
      <c r="C30" s="276"/>
      <c r="D30" s="120"/>
      <c r="E30" s="120"/>
      <c r="F30" s="120"/>
      <c r="G30" s="120"/>
      <c r="H30" s="120"/>
      <c r="I30" s="120"/>
      <c r="J30" s="120"/>
      <c r="K30" s="121"/>
      <c r="L30" s="226"/>
      <c r="M30" s="100"/>
    </row>
    <row r="31" spans="2:14" ht="21.6" customHeight="1" thickTop="1" x14ac:dyDescent="0.3">
      <c r="B31" s="122"/>
      <c r="L31" s="8" t="s">
        <v>33</v>
      </c>
      <c r="M31" s="100"/>
    </row>
    <row r="32" spans="2:14" ht="21.6" customHeight="1" x14ac:dyDescent="0.3">
      <c r="B32" s="122"/>
      <c r="L32" s="123" t="s">
        <v>34</v>
      </c>
      <c r="M32" s="100"/>
    </row>
    <row r="33" spans="2:16" x14ac:dyDescent="0.3">
      <c r="B33" s="124" t="s">
        <v>35</v>
      </c>
      <c r="C33" s="277"/>
      <c r="D33" t="s">
        <v>36</v>
      </c>
      <c r="M33" s="100"/>
    </row>
    <row r="34" spans="2:16" ht="19.8" x14ac:dyDescent="0.4">
      <c r="B34" s="125" t="s">
        <v>38</v>
      </c>
      <c r="C34" s="278"/>
      <c r="D34" s="126" t="s">
        <v>72</v>
      </c>
      <c r="E34" s="126"/>
      <c r="F34" s="126" t="s">
        <v>72</v>
      </c>
      <c r="G34" s="126"/>
      <c r="H34" s="126" t="s">
        <v>72</v>
      </c>
      <c r="I34" s="126"/>
      <c r="J34" s="126" t="s">
        <v>72</v>
      </c>
      <c r="K34" s="126"/>
      <c r="L34" s="128" t="s">
        <v>72</v>
      </c>
      <c r="M34" s="100" t="s">
        <v>72</v>
      </c>
    </row>
    <row r="35" spans="2:16" ht="19.8" x14ac:dyDescent="0.4">
      <c r="B35" s="125" t="s">
        <v>39</v>
      </c>
      <c r="C35" s="278"/>
      <c r="D35" s="126" t="s">
        <v>706</v>
      </c>
      <c r="E35" s="126"/>
      <c r="F35" s="126" t="s">
        <v>706</v>
      </c>
      <c r="G35" s="126"/>
      <c r="H35" s="126" t="s">
        <v>706</v>
      </c>
      <c r="I35" s="126"/>
      <c r="J35" s="126" t="s">
        <v>706</v>
      </c>
      <c r="K35" s="126"/>
      <c r="L35" s="128" t="s">
        <v>706</v>
      </c>
      <c r="M35" s="100" t="s">
        <v>148</v>
      </c>
    </row>
    <row r="36" spans="2:16" ht="19.8" x14ac:dyDescent="0.4">
      <c r="B36" s="125" t="s">
        <v>40</v>
      </c>
      <c r="C36" s="278"/>
      <c r="D36" s="126" t="s">
        <v>64</v>
      </c>
      <c r="E36" s="126"/>
      <c r="F36" s="126" t="s">
        <v>64</v>
      </c>
      <c r="G36" s="126"/>
      <c r="H36" s="126" t="s">
        <v>64</v>
      </c>
      <c r="I36" s="126"/>
      <c r="J36" s="126" t="s">
        <v>64</v>
      </c>
      <c r="K36" s="126"/>
      <c r="L36" s="128" t="s">
        <v>64</v>
      </c>
      <c r="M36" s="100" t="s">
        <v>709</v>
      </c>
    </row>
    <row r="37" spans="2:16" ht="19.8" x14ac:dyDescent="0.4">
      <c r="B37" s="125"/>
      <c r="C37" s="278"/>
      <c r="D37" s="126"/>
      <c r="E37" s="106"/>
      <c r="F37" s="41"/>
      <c r="H37" s="126"/>
      <c r="I37" s="126"/>
      <c r="J37" s="126"/>
      <c r="K37" s="126"/>
      <c r="L37" s="128"/>
      <c r="M37" s="100"/>
      <c r="N37" s="106"/>
    </row>
    <row r="38" spans="2:16" ht="19.8" x14ac:dyDescent="0.4">
      <c r="B38" s="125" t="s">
        <v>41</v>
      </c>
      <c r="C38" s="278"/>
      <c r="D38" s="126" t="s">
        <v>60</v>
      </c>
      <c r="E38" s="106"/>
      <c r="F38" s="41" t="s">
        <v>60</v>
      </c>
      <c r="G38" s="278"/>
      <c r="H38" s="126" t="s">
        <v>60</v>
      </c>
      <c r="I38" s="106"/>
      <c r="J38" s="41" t="s">
        <v>60</v>
      </c>
      <c r="K38" s="126"/>
      <c r="L38" s="106" t="s">
        <v>60</v>
      </c>
      <c r="M38" s="100" t="s">
        <v>60</v>
      </c>
    </row>
    <row r="39" spans="2:16" ht="19.8" x14ac:dyDescent="0.4">
      <c r="B39" s="125" t="s">
        <v>42</v>
      </c>
      <c r="C39" s="278"/>
      <c r="D39" s="126" t="s">
        <v>73</v>
      </c>
      <c r="E39" s="126"/>
      <c r="F39" s="126" t="s">
        <v>73</v>
      </c>
      <c r="G39" s="126"/>
      <c r="H39" s="126" t="s">
        <v>73</v>
      </c>
      <c r="I39" s="126"/>
      <c r="J39" s="126" t="s">
        <v>73</v>
      </c>
      <c r="K39" s="126"/>
      <c r="L39" s="128" t="s">
        <v>73</v>
      </c>
      <c r="M39" s="100"/>
    </row>
    <row r="40" spans="2:16" ht="19.8" x14ac:dyDescent="0.4">
      <c r="B40" s="125" t="s">
        <v>43</v>
      </c>
      <c r="C40" s="278"/>
      <c r="D40" s="126" t="s">
        <v>75</v>
      </c>
      <c r="E40" s="126"/>
      <c r="F40" s="126" t="s">
        <v>75</v>
      </c>
      <c r="G40" s="126"/>
      <c r="H40" s="126" t="s">
        <v>75</v>
      </c>
      <c r="I40" s="126"/>
      <c r="J40" s="126" t="s">
        <v>75</v>
      </c>
      <c r="K40" s="126"/>
      <c r="L40" s="128" t="s">
        <v>75</v>
      </c>
      <c r="M40" s="100"/>
    </row>
    <row r="41" spans="2:16" x14ac:dyDescent="0.3">
      <c r="B41" s="129" t="s">
        <v>44</v>
      </c>
      <c r="C41" s="279"/>
      <c r="D41" s="106"/>
      <c r="E41" s="106"/>
      <c r="H41" s="106"/>
      <c r="I41" s="106"/>
      <c r="J41" s="106"/>
      <c r="K41" s="106"/>
      <c r="L41" s="106"/>
      <c r="M41" s="127"/>
    </row>
    <row r="42" spans="2:16" x14ac:dyDescent="0.3">
      <c r="B42" s="122"/>
      <c r="D42" s="106"/>
      <c r="E42" s="106"/>
      <c r="F42" s="106"/>
      <c r="G42" s="106"/>
      <c r="H42" s="106"/>
      <c r="I42" s="106"/>
      <c r="J42" s="106"/>
      <c r="K42" s="106">
        <v>1242</v>
      </c>
      <c r="L42" s="106"/>
      <c r="M42" s="127"/>
    </row>
    <row r="43" spans="2:16" x14ac:dyDescent="0.3">
      <c r="B43" s="124" t="s">
        <v>45</v>
      </c>
      <c r="C43" s="277"/>
      <c r="D43" s="130"/>
      <c r="E43" s="130"/>
      <c r="F43" s="106"/>
      <c r="G43" s="106"/>
      <c r="H43" s="106"/>
      <c r="I43" s="106"/>
      <c r="J43" s="130" t="s">
        <v>46</v>
      </c>
      <c r="K43" s="130"/>
      <c r="L43" s="106"/>
      <c r="M43" s="127"/>
    </row>
    <row r="44" spans="2:16" ht="15.6" x14ac:dyDescent="0.3">
      <c r="B44" s="131" t="s">
        <v>47</v>
      </c>
      <c r="C44" s="280"/>
      <c r="D44" s="130"/>
      <c r="E44" s="130"/>
      <c r="F44" s="106"/>
      <c r="G44" s="106"/>
      <c r="H44" s="106" t="s">
        <v>48</v>
      </c>
      <c r="I44" s="106"/>
      <c r="J44" s="106">
        <f>M29*8</f>
        <v>0</v>
      </c>
      <c r="K44" s="106"/>
      <c r="L44" s="132" t="s">
        <v>49</v>
      </c>
      <c r="M44" s="127"/>
    </row>
    <row r="45" spans="2:16" ht="15.6" x14ac:dyDescent="0.3">
      <c r="B45" s="131" t="s">
        <v>50</v>
      </c>
      <c r="C45" s="280"/>
      <c r="D45" s="130" t="s">
        <v>51</v>
      </c>
      <c r="E45" s="130"/>
      <c r="F45" s="106"/>
      <c r="G45" s="106"/>
      <c r="H45" s="106" t="s">
        <v>48</v>
      </c>
      <c r="I45" s="106"/>
      <c r="J45" s="106">
        <f>F46*8</f>
        <v>0</v>
      </c>
      <c r="K45" s="106"/>
      <c r="L45" s="132" t="s">
        <v>52</v>
      </c>
      <c r="M45" s="127"/>
      <c r="P45" s="172"/>
    </row>
    <row r="46" spans="2:16" x14ac:dyDescent="0.3">
      <c r="B46" s="122" t="s">
        <v>53</v>
      </c>
      <c r="D46" s="106"/>
      <c r="E46" s="106"/>
      <c r="F46" s="133"/>
      <c r="G46" s="133"/>
      <c r="H46" s="106"/>
      <c r="I46" s="106"/>
      <c r="J46" s="106"/>
      <c r="K46" s="106"/>
      <c r="L46" s="106"/>
      <c r="M46" s="127"/>
    </row>
    <row r="47" spans="2:16" x14ac:dyDescent="0.3">
      <c r="B47" s="122"/>
      <c r="D47" s="130"/>
      <c r="E47" s="130"/>
      <c r="F47" s="106"/>
      <c r="G47" s="106"/>
      <c r="H47" s="106"/>
      <c r="I47" s="106"/>
      <c r="J47" s="106"/>
      <c r="K47" s="106"/>
      <c r="L47" s="106"/>
      <c r="M47" s="127"/>
    </row>
    <row r="48" spans="2:16" ht="18.600000000000001" thickBot="1" x14ac:dyDescent="0.4">
      <c r="B48" s="134" t="s">
        <v>54</v>
      </c>
      <c r="C48" s="281"/>
      <c r="D48" s="135"/>
      <c r="E48" s="135"/>
      <c r="F48" s="106"/>
      <c r="G48" s="106"/>
      <c r="H48" s="135"/>
      <c r="I48" s="135"/>
      <c r="J48" s="135"/>
      <c r="K48" s="135"/>
      <c r="L48" s="135"/>
      <c r="M48" s="127"/>
    </row>
    <row r="49" spans="2:13" ht="16.2" thickBot="1" x14ac:dyDescent="0.35">
      <c r="B49" s="136" t="s">
        <v>55</v>
      </c>
      <c r="C49" s="280"/>
      <c r="D49" s="137" t="s">
        <v>712</v>
      </c>
      <c r="E49" s="280"/>
      <c r="F49" s="137" t="s">
        <v>712</v>
      </c>
      <c r="G49" s="280"/>
      <c r="H49" s="137" t="s">
        <v>712</v>
      </c>
      <c r="I49" s="280"/>
      <c r="J49" s="137" t="s">
        <v>712</v>
      </c>
      <c r="K49" s="280"/>
      <c r="L49" s="137" t="s">
        <v>712</v>
      </c>
      <c r="M49" s="127"/>
    </row>
    <row r="50" spans="2:13" ht="16.2" thickBot="1" x14ac:dyDescent="0.35">
      <c r="B50" s="136" t="s">
        <v>56</v>
      </c>
      <c r="C50" s="280"/>
      <c r="D50" s="139">
        <v>70</v>
      </c>
      <c r="E50" s="139"/>
      <c r="F50" s="139">
        <v>73</v>
      </c>
      <c r="G50" s="139"/>
      <c r="H50" s="139">
        <v>72</v>
      </c>
      <c r="I50" s="139"/>
      <c r="J50" s="139">
        <v>67</v>
      </c>
      <c r="K50" s="139"/>
      <c r="L50" s="137">
        <v>60</v>
      </c>
      <c r="M50" s="127"/>
    </row>
    <row r="51" spans="2:13" x14ac:dyDescent="0.3">
      <c r="B51" s="141" t="s">
        <v>57</v>
      </c>
      <c r="C51" s="282"/>
      <c r="D51" s="106"/>
      <c r="E51" s="106"/>
      <c r="J51" s="106"/>
      <c r="K51" s="106"/>
      <c r="L51" s="106"/>
      <c r="M51" s="127"/>
    </row>
    <row r="52" spans="2:13" ht="15.6" x14ac:dyDescent="0.3">
      <c r="B52" s="142" t="s">
        <v>58</v>
      </c>
      <c r="C52" s="283"/>
      <c r="D52" s="106"/>
      <c r="E52" s="106"/>
      <c r="F52" s="106"/>
      <c r="G52" s="106"/>
      <c r="H52" s="106"/>
      <c r="I52" s="106"/>
      <c r="J52" s="106"/>
      <c r="K52" s="106"/>
      <c r="L52" s="106"/>
      <c r="M52" s="127"/>
    </row>
    <row r="53" spans="2:13" ht="15.6" x14ac:dyDescent="0.3">
      <c r="B53" s="142"/>
      <c r="C53" s="283"/>
      <c r="D53" s="106"/>
      <c r="E53" s="106"/>
      <c r="F53" s="106"/>
      <c r="G53" s="106"/>
      <c r="H53" s="106"/>
      <c r="I53" s="106"/>
      <c r="J53" s="106"/>
      <c r="K53" s="106"/>
      <c r="L53" s="106"/>
      <c r="M53" s="127"/>
    </row>
    <row r="54" spans="2:13" ht="15.6" x14ac:dyDescent="0.3">
      <c r="B54" s="142"/>
      <c r="C54" s="283"/>
      <c r="D54" s="106"/>
      <c r="E54" s="106"/>
      <c r="F54" s="106"/>
      <c r="G54" s="106"/>
      <c r="H54" s="106"/>
      <c r="I54" s="106"/>
      <c r="J54" s="106"/>
      <c r="K54" s="106"/>
      <c r="L54" s="106"/>
      <c r="M54" s="127"/>
    </row>
    <row r="55" spans="2:13" x14ac:dyDescent="0.3">
      <c r="B55" s="122"/>
      <c r="D55" s="106"/>
      <c r="E55" s="106"/>
      <c r="F55" s="106"/>
      <c r="G55" s="106"/>
      <c r="H55" s="106"/>
      <c r="I55" s="106"/>
      <c r="J55" s="106"/>
      <c r="K55" s="106"/>
      <c r="L55" s="106"/>
      <c r="M55" s="127"/>
    </row>
    <row r="56" spans="2:13" ht="15" thickBot="1" x14ac:dyDescent="0.35"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82"/>
    </row>
    <row r="57" spans="2:13" ht="15" thickTop="1" x14ac:dyDescent="0.3"/>
  </sheetData>
  <mergeCells count="2">
    <mergeCell ref="B1:M1"/>
    <mergeCell ref="H2:J2"/>
  </mergeCells>
  <dataValidations disablePrompts="1" count="9">
    <dataValidation errorStyle="information" allowBlank="1" showInputMessage="1" showErrorMessage="1" sqref="D41:E41" xr:uid="{13CDDBEB-4A6B-42F7-971B-B21B891A38D3}"/>
    <dataValidation type="list" errorStyle="warning" operator="equal" allowBlank="1" showErrorMessage="1" sqref="D8:L8" xr:uid="{9ED05656-AB51-412B-B141-D64A27D6B152}">
      <formula1>"17,,399,671,1686,1640"</formula1>
    </dataValidation>
    <dataValidation type="list" errorStyle="information" operator="equal" allowBlank="1" showErrorMessage="1" sqref="E39:E40 G39:G40 I39:I40 K39:K40" xr:uid="{4CDBBDAE-F25E-4E09-B701-9F4EE7E591CF}">
      <formula1>"Dennis Winchell,Harold Boettcher,Rob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E34 G34 I34 K34" xr:uid="{22F2CAFC-1023-47E2-9999-38D3DA36237D}">
      <formula1>"Ted Dunn,Richard Gray,Billy Rueckert"</formula1>
    </dataValidation>
    <dataValidation type="list" errorStyle="information" operator="equal" allowBlank="1" showErrorMessage="1" sqref="D35:M35" xr:uid="{3F9355BA-A20F-4259-BE44-D36735C1F859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D36:M36" xr:uid="{025386E4-15EE-40AB-B393-E095D4318521}">
      <formula1>"Donald Marshall,Charles Stirewalt,Chris Tilley,John Tredway,Victor Varney"</formula1>
    </dataValidation>
    <dataValidation type="list" errorStyle="information" operator="equal" allowBlank="1" showErrorMessage="1" sqref="D40 H40 J40 F40 L40" xr:uid="{615F6762-0E59-4051-9115-F7637BA30815}">
      <formula1>"Dennis Winchell, Art Kotz, Harold BoettcherArt Kotz, 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D39 J39 F39 H39 L39" xr:uid="{91A3A61D-F66C-44B8-ACDB-732DA64FD5F8}">
      <formula1>"Dennis Winchell,Harold Boettcher,Rob Grau,Kyle Obermiller,Joe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D34 H34 J34 F34 L34:M34" xr:uid="{B5186D58-6B74-4FC3-8E7A-CCE013EAC6AD}">
      <formula1>"Ted Dunn,Richard Gray,Billy Rueckert, Victor Varney"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7"/>
  <sheetViews>
    <sheetView workbookViewId="0"/>
  </sheetViews>
  <sheetFormatPr defaultRowHeight="14.4" x14ac:dyDescent="0.3"/>
  <cols>
    <col min="1" max="1" width="2.88671875" customWidth="1"/>
    <col min="2" max="2" width="32.5546875" customWidth="1"/>
    <col min="3" max="3" width="1.21875" customWidth="1"/>
    <col min="4" max="4" width="20.6640625" customWidth="1"/>
    <col min="5" max="5" width="1.109375" customWidth="1"/>
    <col min="6" max="6" width="20.6640625" customWidth="1"/>
    <col min="7" max="7" width="1.33203125" customWidth="1"/>
    <col min="8" max="8" width="20.6640625" customWidth="1"/>
    <col min="9" max="9" width="1.5546875" customWidth="1"/>
    <col min="10" max="10" width="20.6640625" customWidth="1"/>
    <col min="11" max="11" width="1.44140625" customWidth="1"/>
    <col min="12" max="13" width="20.6640625" customWidth="1"/>
    <col min="14" max="14" width="8.44140625" customWidth="1"/>
    <col min="15" max="1030" width="11.6640625" customWidth="1"/>
  </cols>
  <sheetData>
    <row r="1" spans="1:14" ht="21.6" customHeight="1" thickTop="1" x14ac:dyDescent="0.4">
      <c r="B1" s="334" t="s">
        <v>6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4" ht="21.6" customHeight="1" x14ac:dyDescent="0.45">
      <c r="B2" s="62" t="s">
        <v>7</v>
      </c>
      <c r="C2" s="266"/>
      <c r="D2" s="7"/>
      <c r="E2" s="7"/>
      <c r="F2" s="63" t="s">
        <v>8</v>
      </c>
      <c r="G2" s="63"/>
      <c r="H2" s="335">
        <v>44849</v>
      </c>
      <c r="I2" s="335"/>
      <c r="J2" s="335"/>
      <c r="K2" s="253"/>
      <c r="L2" s="224" t="s">
        <v>10</v>
      </c>
      <c r="M2" s="65" t="s">
        <v>9</v>
      </c>
    </row>
    <row r="3" spans="1:14" ht="9" customHeight="1" x14ac:dyDescent="0.5">
      <c r="B3" s="62"/>
      <c r="C3" s="266"/>
      <c r="D3" s="7"/>
      <c r="E3" s="7"/>
      <c r="F3" s="227"/>
      <c r="G3" s="227"/>
      <c r="H3" s="228"/>
      <c r="I3" s="228"/>
      <c r="J3" s="229"/>
      <c r="K3" s="229"/>
      <c r="L3" s="64"/>
      <c r="M3" s="230"/>
    </row>
    <row r="4" spans="1:14" ht="21.6" customHeight="1" x14ac:dyDescent="0.5">
      <c r="B4" s="62"/>
      <c r="C4" s="266"/>
      <c r="D4" s="74"/>
      <c r="E4" s="74"/>
      <c r="F4" s="227"/>
      <c r="G4" s="227"/>
      <c r="H4" s="107"/>
      <c r="I4" s="107"/>
      <c r="J4" s="107"/>
      <c r="K4" s="107"/>
      <c r="L4" s="107"/>
      <c r="M4" s="255"/>
    </row>
    <row r="5" spans="1:14" ht="21.6" customHeight="1" x14ac:dyDescent="0.5">
      <c r="B5" s="78" t="s">
        <v>11</v>
      </c>
      <c r="C5" s="267"/>
      <c r="D5" s="79"/>
      <c r="E5" s="80"/>
      <c r="F5" s="80"/>
      <c r="G5" s="80"/>
      <c r="H5" s="80"/>
      <c r="I5" s="80"/>
      <c r="J5" s="80"/>
      <c r="K5" s="80"/>
      <c r="L5" s="80"/>
      <c r="M5" s="81" t="s">
        <v>711</v>
      </c>
    </row>
    <row r="6" spans="1:14" ht="21.6" customHeight="1" x14ac:dyDescent="0.5">
      <c r="A6" s="82"/>
      <c r="B6" s="83" t="s">
        <v>12</v>
      </c>
      <c r="C6" s="268"/>
      <c r="D6" s="84">
        <f>IF(D7=0," ",TIMEVALUE(LEFT(D7,2)&amp;":"&amp;MID(D7,3,2)&amp;":"&amp;RIGHT(D7,2)))</f>
        <v>0.58333333333333337</v>
      </c>
      <c r="E6" s="84"/>
      <c r="F6" s="84">
        <f>IF(F7=0," ",TIMEVALUE(LEFT(F7,2)&amp;":"&amp;MID(F7,3,2)&amp;":"&amp;RIGHT(F7,2)))</f>
        <v>0.63559027777777777</v>
      </c>
      <c r="G6" s="84"/>
      <c r="H6" s="84">
        <f>IF(H7=0," ",TIMEVALUE(LEFT(H7,2)&amp;":"&amp;MID(H7,3,2)&amp;":"&amp;RIGHT(H7,2)))</f>
        <v>0.68784722222222217</v>
      </c>
      <c r="I6" s="84"/>
      <c r="J6" s="84">
        <f>IF(J7=0," ",TIMEVALUE(LEFT(J7,2)&amp;":"&amp;MID(J7,3,2)&amp;":"&amp;RIGHT(J7,2)))</f>
        <v>0.75</v>
      </c>
      <c r="K6" s="84"/>
      <c r="L6" s="84">
        <f>IF(L7=0," ",TIMEVALUE(LEFT(L7,2)&amp;":"&amp;MID(L7,3,2)&amp;":"&amp;RIGHT(L7,2)))</f>
        <v>0.8022569444444444</v>
      </c>
      <c r="M6" s="84">
        <f>IF(M7=0," ",TIMEVALUE(LEFT(M7,2)&amp;":"&amp;MID(M7,3,2)&amp;":"&amp;RIGHT(M7,2)))</f>
        <v>0.51059027777777777</v>
      </c>
      <c r="N6" s="82"/>
    </row>
    <row r="7" spans="1:14" ht="21.6" customHeight="1" x14ac:dyDescent="0.5">
      <c r="B7" s="86" t="s">
        <v>13</v>
      </c>
      <c r="C7" s="269"/>
      <c r="D7" s="87" t="s">
        <v>515</v>
      </c>
      <c r="E7" s="87"/>
      <c r="F7" s="87" t="s">
        <v>699</v>
      </c>
      <c r="G7" s="87"/>
      <c r="H7" s="87" t="s">
        <v>700</v>
      </c>
      <c r="I7" s="87"/>
      <c r="J7" s="87" t="s">
        <v>701</v>
      </c>
      <c r="K7" s="87"/>
      <c r="L7" s="87" t="s">
        <v>702</v>
      </c>
      <c r="M7" s="181" t="s">
        <v>703</v>
      </c>
    </row>
    <row r="8" spans="1:14" ht="21.6" customHeight="1" x14ac:dyDescent="0.45">
      <c r="B8" s="86" t="s">
        <v>705</v>
      </c>
      <c r="C8" s="270"/>
      <c r="D8" s="109" t="s">
        <v>704</v>
      </c>
      <c r="E8" s="109"/>
      <c r="F8" s="109" t="s">
        <v>704</v>
      </c>
      <c r="G8" s="109"/>
      <c r="H8" s="109" t="s">
        <v>704</v>
      </c>
      <c r="I8" s="109">
        <v>671</v>
      </c>
      <c r="J8" s="109" t="s">
        <v>704</v>
      </c>
      <c r="K8" s="109"/>
      <c r="L8" s="109" t="s">
        <v>704</v>
      </c>
      <c r="M8" s="316">
        <v>399</v>
      </c>
    </row>
    <row r="9" spans="1:14" ht="21.6" customHeight="1" x14ac:dyDescent="0.45">
      <c r="B9" s="91"/>
      <c r="C9" s="270"/>
      <c r="M9" s="88"/>
    </row>
    <row r="10" spans="1:14" ht="30" customHeight="1" x14ac:dyDescent="0.5">
      <c r="B10" s="94" t="s">
        <v>15</v>
      </c>
      <c r="C10" s="284">
        <v>1402</v>
      </c>
      <c r="D10" s="287">
        <f>IF(C10=0," ",TIMEVALUE(LEFT(C10,2)&amp;":"&amp;MID(C10,3,2)&amp;":"&amp;RIGHT(C10,2)))</f>
        <v>0.58474537037037033</v>
      </c>
      <c r="E10" s="284">
        <v>1519</v>
      </c>
      <c r="F10" s="287">
        <f t="shared" ref="F10:L17" si="0">IF(E10=0," ",TIMEVALUE(LEFT(E10,2)&amp;":"&amp;MID(E10,3,2)&amp;":"&amp;RIGHT(E10,2)))</f>
        <v>0.6384143518518518</v>
      </c>
      <c r="G10" s="285">
        <v>1632</v>
      </c>
      <c r="H10" s="287">
        <f t="shared" si="0"/>
        <v>0.68925925925925924</v>
      </c>
      <c r="I10" s="284">
        <v>1803</v>
      </c>
      <c r="J10" s="287">
        <f t="shared" si="0"/>
        <v>0.75211805555555555</v>
      </c>
      <c r="K10" s="284">
        <v>1918</v>
      </c>
      <c r="L10" s="287">
        <f t="shared" si="0"/>
        <v>0.80437499999999995</v>
      </c>
      <c r="M10" s="288">
        <v>0.51250000000000007</v>
      </c>
    </row>
    <row r="11" spans="1:14" ht="21.6" customHeight="1" x14ac:dyDescent="0.5">
      <c r="B11" s="96" t="s">
        <v>16</v>
      </c>
      <c r="C11" s="286"/>
      <c r="D11" s="224" t="s">
        <v>10</v>
      </c>
      <c r="E11" s="285"/>
      <c r="F11" s="224" t="s">
        <v>10</v>
      </c>
      <c r="G11" s="285"/>
      <c r="H11" s="224" t="s">
        <v>10</v>
      </c>
      <c r="I11" s="284"/>
      <c r="J11" s="224" t="s">
        <v>10</v>
      </c>
      <c r="K11" s="284"/>
      <c r="L11" s="224" t="s">
        <v>10</v>
      </c>
      <c r="M11" s="317" t="s">
        <v>10</v>
      </c>
    </row>
    <row r="12" spans="1:14" ht="30" customHeight="1" x14ac:dyDescent="0.5">
      <c r="B12" s="94" t="s">
        <v>17</v>
      </c>
      <c r="C12" s="284">
        <v>1412</v>
      </c>
      <c r="D12" s="287">
        <f t="shared" ref="D12:D17" si="1">IF(C12=0," ",TIMEVALUE(LEFT(C12,2)&amp;":"&amp;MID(C12,3,2)&amp;":"&amp;RIGHT(C12,2)))</f>
        <v>0.59180555555555558</v>
      </c>
      <c r="E12" s="285">
        <v>1530</v>
      </c>
      <c r="F12" s="287">
        <f t="shared" si="0"/>
        <v>0.64618055555555554</v>
      </c>
      <c r="G12" s="285">
        <v>1641</v>
      </c>
      <c r="H12" s="287">
        <f t="shared" si="0"/>
        <v>0.6956134259259259</v>
      </c>
      <c r="I12" s="284">
        <v>1814</v>
      </c>
      <c r="J12" s="287">
        <f t="shared" si="0"/>
        <v>0.75988425925925929</v>
      </c>
      <c r="K12" s="284">
        <v>1928</v>
      </c>
      <c r="L12" s="287">
        <f t="shared" si="0"/>
        <v>0.8114351851851852</v>
      </c>
      <c r="M12" s="288">
        <v>0.51944444444444449</v>
      </c>
    </row>
    <row r="13" spans="1:14" ht="30" customHeight="1" x14ac:dyDescent="0.5">
      <c r="B13" s="94" t="s">
        <v>19</v>
      </c>
      <c r="C13" s="284">
        <v>1422</v>
      </c>
      <c r="D13" s="287">
        <f t="shared" si="1"/>
        <v>0.59886574074074073</v>
      </c>
      <c r="E13" s="285">
        <v>1540</v>
      </c>
      <c r="F13" s="287">
        <f t="shared" si="0"/>
        <v>0.65324074074074068</v>
      </c>
      <c r="G13" s="285">
        <v>1650</v>
      </c>
      <c r="H13" s="287">
        <f t="shared" si="0"/>
        <v>0.70196759259259256</v>
      </c>
      <c r="I13" s="284">
        <v>1822</v>
      </c>
      <c r="J13" s="287">
        <f t="shared" si="0"/>
        <v>0.76553240740740736</v>
      </c>
      <c r="K13" s="284">
        <v>1938</v>
      </c>
      <c r="L13" s="287">
        <f t="shared" si="0"/>
        <v>0.81849537037037035</v>
      </c>
      <c r="M13" s="288">
        <v>0.53055555555555556</v>
      </c>
    </row>
    <row r="14" spans="1:14" ht="30" customHeight="1" x14ac:dyDescent="0.5">
      <c r="B14" s="94" t="s">
        <v>20</v>
      </c>
      <c r="C14" s="284">
        <v>1427</v>
      </c>
      <c r="D14" s="287">
        <f t="shared" si="1"/>
        <v>0.60239583333333335</v>
      </c>
      <c r="E14" s="285">
        <v>1547</v>
      </c>
      <c r="F14" s="287">
        <f t="shared" si="0"/>
        <v>0.65818287037037038</v>
      </c>
      <c r="G14" s="285">
        <v>1657</v>
      </c>
      <c r="H14" s="287">
        <f t="shared" si="0"/>
        <v>0.70690972222222215</v>
      </c>
      <c r="I14" s="284">
        <v>1828</v>
      </c>
      <c r="J14" s="287">
        <f t="shared" si="0"/>
        <v>0.76976851851851846</v>
      </c>
      <c r="K14" s="284">
        <v>1944</v>
      </c>
      <c r="L14" s="287">
        <f t="shared" si="0"/>
        <v>0.82273148148148145</v>
      </c>
      <c r="M14" s="288"/>
    </row>
    <row r="15" spans="1:14" ht="30" customHeight="1" x14ac:dyDescent="0.5">
      <c r="B15" s="94" t="s">
        <v>21</v>
      </c>
      <c r="C15" s="284">
        <v>1437</v>
      </c>
      <c r="D15" s="287">
        <f t="shared" si="1"/>
        <v>0.60945601851851849</v>
      </c>
      <c r="E15" s="285">
        <v>1554</v>
      </c>
      <c r="F15" s="287">
        <f t="shared" si="0"/>
        <v>0.66312499999999996</v>
      </c>
      <c r="G15" s="285">
        <v>1708</v>
      </c>
      <c r="H15" s="287">
        <f t="shared" si="0"/>
        <v>0.71398148148148144</v>
      </c>
      <c r="I15" s="284">
        <v>1835</v>
      </c>
      <c r="J15" s="287">
        <f t="shared" si="0"/>
        <v>0.77471064814814816</v>
      </c>
      <c r="K15" s="284"/>
      <c r="L15" s="287" t="str">
        <f t="shared" si="0"/>
        <v xml:space="preserve"> </v>
      </c>
      <c r="M15" s="288"/>
    </row>
    <row r="16" spans="1:14" ht="21.6" customHeight="1" x14ac:dyDescent="0.5">
      <c r="B16" s="96" t="s">
        <v>16</v>
      </c>
      <c r="C16" s="286"/>
      <c r="D16" s="224" t="s">
        <v>10</v>
      </c>
      <c r="E16" s="285"/>
      <c r="F16" s="224" t="s">
        <v>10</v>
      </c>
      <c r="G16" s="285"/>
      <c r="H16" s="224" t="s">
        <v>10</v>
      </c>
      <c r="I16" s="284"/>
      <c r="J16" s="224" t="s">
        <v>10</v>
      </c>
      <c r="K16" s="284"/>
      <c r="L16" s="224" t="s">
        <v>10</v>
      </c>
      <c r="M16" s="318" t="s">
        <v>10</v>
      </c>
    </row>
    <row r="17" spans="2:14" ht="30" customHeight="1" x14ac:dyDescent="0.5">
      <c r="B17" s="94" t="s">
        <v>22</v>
      </c>
      <c r="C17" s="284">
        <v>1448</v>
      </c>
      <c r="D17" s="287">
        <f t="shared" si="1"/>
        <v>0.61722222222222223</v>
      </c>
      <c r="E17" s="285">
        <v>1605</v>
      </c>
      <c r="F17" s="287">
        <f t="shared" si="0"/>
        <v>0.67019675925925926</v>
      </c>
      <c r="G17" s="285">
        <v>1715</v>
      </c>
      <c r="H17" s="287">
        <f t="shared" si="0"/>
        <v>0.71892361111111114</v>
      </c>
      <c r="I17" s="284">
        <v>1847</v>
      </c>
      <c r="J17" s="287">
        <f t="shared" si="0"/>
        <v>0.78318287037037038</v>
      </c>
      <c r="K17" s="285">
        <v>2004</v>
      </c>
      <c r="L17" s="287">
        <f t="shared" si="0"/>
        <v>0.8361574074074074</v>
      </c>
      <c r="M17" s="288">
        <v>0.85833333333333339</v>
      </c>
      <c r="N17" t="s">
        <v>23</v>
      </c>
    </row>
    <row r="18" spans="2:14" ht="21.6" customHeight="1" x14ac:dyDescent="0.35">
      <c r="B18" s="101" t="s">
        <v>24</v>
      </c>
      <c r="C18" s="271"/>
      <c r="D18" s="102" t="s">
        <v>25</v>
      </c>
      <c r="E18" s="102"/>
      <c r="F18" s="104"/>
      <c r="G18" s="104"/>
      <c r="H18" s="103"/>
      <c r="I18" s="103"/>
      <c r="J18" s="104"/>
      <c r="K18" s="104"/>
      <c r="L18" s="103"/>
      <c r="M18" s="100"/>
    </row>
    <row r="19" spans="2:14" ht="21.6" customHeight="1" x14ac:dyDescent="0.5">
      <c r="B19" s="105"/>
      <c r="C19" s="106"/>
      <c r="D19" s="106"/>
      <c r="E19" s="106"/>
      <c r="F19" s="103"/>
      <c r="G19" s="103"/>
      <c r="H19" s="107" t="s">
        <v>26</v>
      </c>
      <c r="I19" s="107"/>
      <c r="J19" s="106"/>
      <c r="K19" s="106"/>
      <c r="L19" s="106"/>
      <c r="M19" s="100"/>
    </row>
    <row r="20" spans="2:14" ht="30" customHeight="1" x14ac:dyDescent="0.5">
      <c r="B20" s="108">
        <v>100</v>
      </c>
      <c r="C20" s="272"/>
      <c r="D20" s="109">
        <v>59</v>
      </c>
      <c r="E20" s="109"/>
      <c r="F20" s="109">
        <v>68</v>
      </c>
      <c r="G20" s="109"/>
      <c r="H20" s="109">
        <v>56</v>
      </c>
      <c r="I20" s="109"/>
      <c r="J20" s="109">
        <v>63</v>
      </c>
      <c r="K20" s="109"/>
      <c r="L20" s="109">
        <v>63</v>
      </c>
      <c r="M20" s="100"/>
    </row>
    <row r="21" spans="2:14" ht="30" customHeight="1" x14ac:dyDescent="0.5">
      <c r="B21" s="108">
        <v>101</v>
      </c>
      <c r="C21" s="272"/>
      <c r="D21" s="109">
        <v>56</v>
      </c>
      <c r="E21" s="109"/>
      <c r="F21" s="109">
        <v>64</v>
      </c>
      <c r="G21" s="109"/>
      <c r="H21" s="109">
        <v>53</v>
      </c>
      <c r="I21" s="109"/>
      <c r="J21" s="109">
        <v>48</v>
      </c>
      <c r="K21" s="109"/>
      <c r="L21" s="109">
        <v>65</v>
      </c>
      <c r="M21" s="100"/>
    </row>
    <row r="22" spans="2:14" ht="30" customHeight="1" x14ac:dyDescent="0.5">
      <c r="B22" s="108">
        <v>200</v>
      </c>
      <c r="C22" s="272"/>
      <c r="D22" s="109">
        <v>54</v>
      </c>
      <c r="E22" s="109"/>
      <c r="F22" s="109">
        <v>69</v>
      </c>
      <c r="G22" s="109"/>
      <c r="H22" s="109">
        <v>57</v>
      </c>
      <c r="I22" s="109"/>
      <c r="J22" s="109">
        <v>63</v>
      </c>
      <c r="K22" s="109"/>
      <c r="L22" s="109">
        <v>64</v>
      </c>
      <c r="M22" s="100"/>
    </row>
    <row r="23" spans="2:14" ht="30" customHeight="1" x14ac:dyDescent="0.5">
      <c r="B23" s="108">
        <v>201</v>
      </c>
      <c r="C23" s="272"/>
      <c r="D23" s="109">
        <v>54</v>
      </c>
      <c r="E23" s="109"/>
      <c r="F23" s="109">
        <v>57</v>
      </c>
      <c r="G23" s="109"/>
      <c r="H23" s="109">
        <v>64</v>
      </c>
      <c r="I23" s="109"/>
      <c r="J23" s="109">
        <v>51</v>
      </c>
      <c r="K23" s="109"/>
      <c r="L23" s="109">
        <v>65</v>
      </c>
      <c r="M23" s="100"/>
    </row>
    <row r="24" spans="2:14" ht="30" customHeight="1" x14ac:dyDescent="0.5">
      <c r="B24" s="108">
        <v>308</v>
      </c>
      <c r="C24" s="272"/>
      <c r="D24" s="109">
        <v>9</v>
      </c>
      <c r="E24" s="109"/>
      <c r="F24" s="109">
        <v>8</v>
      </c>
      <c r="G24" s="109"/>
      <c r="H24" s="109">
        <v>5</v>
      </c>
      <c r="I24" s="109"/>
      <c r="J24" s="109">
        <v>7</v>
      </c>
      <c r="K24" s="109"/>
      <c r="L24" s="109">
        <v>8</v>
      </c>
      <c r="M24" s="100"/>
    </row>
    <row r="25" spans="2:14" ht="30" customHeight="1" x14ac:dyDescent="0.5">
      <c r="B25" s="111" t="s">
        <v>27</v>
      </c>
      <c r="C25" s="273"/>
      <c r="D25" s="109">
        <v>0</v>
      </c>
      <c r="E25" s="114"/>
      <c r="F25" s="114">
        <v>0</v>
      </c>
      <c r="G25" s="114"/>
      <c r="H25" s="109">
        <v>0</v>
      </c>
      <c r="I25" s="109"/>
      <c r="J25" s="109">
        <v>0</v>
      </c>
      <c r="K25" s="109"/>
      <c r="L25" s="109">
        <v>0</v>
      </c>
      <c r="M25" s="100"/>
    </row>
    <row r="26" spans="2:14" ht="30" customHeight="1" thickBot="1" x14ac:dyDescent="0.5">
      <c r="B26" s="112" t="s">
        <v>28</v>
      </c>
      <c r="C26" s="274"/>
      <c r="D26" s="114">
        <v>0</v>
      </c>
      <c r="E26" s="114"/>
      <c r="F26" s="109">
        <v>0</v>
      </c>
      <c r="G26" s="114"/>
      <c r="H26" s="114">
        <v>0</v>
      </c>
      <c r="I26" s="114"/>
      <c r="J26" s="114">
        <v>0</v>
      </c>
      <c r="K26" s="114"/>
      <c r="L26" s="114">
        <v>0</v>
      </c>
      <c r="M26" s="100"/>
    </row>
    <row r="27" spans="2:14" ht="21.6" customHeight="1" thickTop="1" thickBot="1" x14ac:dyDescent="0.5">
      <c r="B27" s="116" t="s">
        <v>29</v>
      </c>
      <c r="C27" s="275"/>
      <c r="D27" s="117">
        <f>SUM(D20:D26)</f>
        <v>232</v>
      </c>
      <c r="E27" s="117"/>
      <c r="F27" s="117">
        <f>SUM(F20:F26)</f>
        <v>266</v>
      </c>
      <c r="G27" s="117"/>
      <c r="H27" s="117">
        <f>SUM(H20:H26)</f>
        <v>235</v>
      </c>
      <c r="I27" s="117"/>
      <c r="J27" s="117">
        <f>SUM(J20:J26)</f>
        <v>232</v>
      </c>
      <c r="K27" s="118"/>
      <c r="L27" s="225">
        <f>SUM(L20:L26)</f>
        <v>265</v>
      </c>
      <c r="M27" s="100"/>
    </row>
    <row r="28" spans="2:14" ht="21.6" customHeight="1" thickTop="1" thickBot="1" x14ac:dyDescent="0.5">
      <c r="B28" s="116" t="s">
        <v>30</v>
      </c>
      <c r="C28" s="275"/>
      <c r="D28" s="117">
        <f>D27</f>
        <v>232</v>
      </c>
      <c r="E28" s="117"/>
      <c r="F28" s="117">
        <f>D28+F27</f>
        <v>498</v>
      </c>
      <c r="G28" s="117"/>
      <c r="H28" s="117">
        <f>F28+H27</f>
        <v>733</v>
      </c>
      <c r="I28" s="117"/>
      <c r="J28" s="117">
        <f>J27+H28</f>
        <v>965</v>
      </c>
      <c r="K28" s="118"/>
      <c r="L28" s="225">
        <f>L27+J28</f>
        <v>1230</v>
      </c>
      <c r="M28" s="100"/>
    </row>
    <row r="29" spans="2:14" ht="21.6" customHeight="1" thickTop="1" thickBot="1" x14ac:dyDescent="0.5">
      <c r="B29" s="119" t="s">
        <v>31</v>
      </c>
      <c r="C29" s="276"/>
      <c r="D29" s="120"/>
      <c r="E29" s="120"/>
      <c r="F29" s="117"/>
      <c r="G29" s="117"/>
      <c r="H29" s="120"/>
      <c r="I29" s="120"/>
      <c r="J29" s="120"/>
      <c r="K29" s="121"/>
      <c r="L29" s="226"/>
      <c r="M29" s="100"/>
    </row>
    <row r="30" spans="2:14" ht="21.6" customHeight="1" thickTop="1" thickBot="1" x14ac:dyDescent="0.5">
      <c r="B30" s="119" t="s">
        <v>32</v>
      </c>
      <c r="C30" s="276"/>
      <c r="D30" s="120"/>
      <c r="E30" s="120"/>
      <c r="F30" s="120"/>
      <c r="G30" s="120"/>
      <c r="H30" s="120"/>
      <c r="I30" s="120"/>
      <c r="J30" s="120"/>
      <c r="K30" s="121"/>
      <c r="L30" s="226"/>
      <c r="M30" s="100"/>
    </row>
    <row r="31" spans="2:14" ht="21.6" customHeight="1" thickTop="1" x14ac:dyDescent="0.3">
      <c r="B31" s="122"/>
      <c r="L31" s="8" t="s">
        <v>33</v>
      </c>
      <c r="M31" s="100"/>
    </row>
    <row r="32" spans="2:14" ht="21.6" customHeight="1" x14ac:dyDescent="0.3">
      <c r="B32" s="122"/>
      <c r="L32" s="123" t="s">
        <v>34</v>
      </c>
      <c r="M32" s="100"/>
    </row>
    <row r="33" spans="2:16" x14ac:dyDescent="0.3">
      <c r="B33" s="124" t="s">
        <v>35</v>
      </c>
      <c r="C33" s="277"/>
      <c r="D33" t="s">
        <v>36</v>
      </c>
      <c r="M33" s="100"/>
    </row>
    <row r="34" spans="2:16" ht="19.8" x14ac:dyDescent="0.4">
      <c r="B34" s="125" t="s">
        <v>38</v>
      </c>
      <c r="C34" s="278"/>
      <c r="D34" s="126" t="s">
        <v>59</v>
      </c>
      <c r="E34" s="126"/>
      <c r="F34" s="126" t="s">
        <v>59</v>
      </c>
      <c r="G34" s="126"/>
      <c r="H34" s="126" t="s">
        <v>59</v>
      </c>
      <c r="I34" s="126"/>
      <c r="J34" s="126" t="s">
        <v>59</v>
      </c>
      <c r="K34" s="126"/>
      <c r="L34" s="126" t="s">
        <v>59</v>
      </c>
      <c r="M34" s="319" t="s">
        <v>59</v>
      </c>
    </row>
    <row r="35" spans="2:16" ht="19.8" x14ac:dyDescent="0.4">
      <c r="B35" s="125" t="s">
        <v>39</v>
      </c>
      <c r="C35" s="278"/>
      <c r="D35" s="126" t="s">
        <v>706</v>
      </c>
      <c r="E35" s="126"/>
      <c r="F35" s="126" t="s">
        <v>706</v>
      </c>
      <c r="G35" s="126"/>
      <c r="H35" s="126" t="s">
        <v>706</v>
      </c>
      <c r="I35" s="126"/>
      <c r="J35" s="126" t="s">
        <v>706</v>
      </c>
      <c r="K35" s="126"/>
      <c r="L35" s="126" t="s">
        <v>706</v>
      </c>
      <c r="M35" s="319" t="s">
        <v>148</v>
      </c>
    </row>
    <row r="36" spans="2:16" ht="19.8" x14ac:dyDescent="0.4">
      <c r="B36" s="125" t="s">
        <v>40</v>
      </c>
      <c r="C36" s="278"/>
      <c r="D36" s="126" t="s">
        <v>64</v>
      </c>
      <c r="E36" s="126"/>
      <c r="F36" s="126" t="s">
        <v>64</v>
      </c>
      <c r="G36" s="126"/>
      <c r="H36" s="126" t="s">
        <v>64</v>
      </c>
      <c r="I36" s="126"/>
      <c r="J36" s="126" t="s">
        <v>64</v>
      </c>
      <c r="K36" s="126"/>
      <c r="L36" s="126" t="s">
        <v>64</v>
      </c>
      <c r="M36" s="319" t="s">
        <v>709</v>
      </c>
    </row>
    <row r="37" spans="2:16" ht="19.8" x14ac:dyDescent="0.4">
      <c r="B37" s="125"/>
      <c r="C37" s="278"/>
      <c r="D37" s="126"/>
      <c r="E37" s="106"/>
      <c r="F37" s="41"/>
      <c r="H37" s="126"/>
      <c r="I37" s="126"/>
      <c r="J37" s="126"/>
      <c r="K37" s="126"/>
      <c r="L37" s="126"/>
      <c r="M37" s="100"/>
    </row>
    <row r="38" spans="2:16" ht="19.8" x14ac:dyDescent="0.4">
      <c r="B38" s="125" t="s">
        <v>41</v>
      </c>
      <c r="C38" s="278"/>
      <c r="D38" s="126" t="s">
        <v>71</v>
      </c>
      <c r="E38" s="126"/>
      <c r="F38" s="126" t="s">
        <v>71</v>
      </c>
      <c r="G38" s="126"/>
      <c r="H38" s="126" t="s">
        <v>71</v>
      </c>
      <c r="I38" s="126"/>
      <c r="J38" s="126" t="s">
        <v>71</v>
      </c>
      <c r="K38" s="126"/>
      <c r="L38" s="126" t="s">
        <v>71</v>
      </c>
      <c r="M38" s="319" t="s">
        <v>71</v>
      </c>
    </row>
    <row r="39" spans="2:16" ht="19.8" x14ac:dyDescent="0.4">
      <c r="B39" s="125" t="s">
        <v>42</v>
      </c>
      <c r="C39" s="278"/>
      <c r="D39" s="126"/>
      <c r="E39" s="126"/>
      <c r="F39" s="126"/>
      <c r="G39" s="126"/>
      <c r="H39" s="126"/>
      <c r="I39" s="126"/>
      <c r="J39" s="126"/>
      <c r="K39" s="126"/>
      <c r="L39" s="126"/>
      <c r="M39" s="127"/>
    </row>
    <row r="40" spans="2:16" ht="19.8" x14ac:dyDescent="0.4">
      <c r="B40" s="125" t="s">
        <v>43</v>
      </c>
      <c r="C40" s="278"/>
      <c r="D40" s="126" t="s">
        <v>707</v>
      </c>
      <c r="E40" s="126"/>
      <c r="F40" s="126" t="s">
        <v>707</v>
      </c>
      <c r="G40" s="126"/>
      <c r="H40" s="126" t="s">
        <v>707</v>
      </c>
      <c r="I40" s="126"/>
      <c r="J40" s="126" t="s">
        <v>707</v>
      </c>
      <c r="K40" s="126"/>
      <c r="L40" s="126" t="s">
        <v>707</v>
      </c>
      <c r="M40" s="127"/>
    </row>
    <row r="41" spans="2:16" x14ac:dyDescent="0.3">
      <c r="B41" s="129" t="s">
        <v>44</v>
      </c>
      <c r="C41" s="279"/>
      <c r="D41" s="106"/>
      <c r="E41" s="106"/>
      <c r="H41" s="106"/>
      <c r="I41" s="106"/>
      <c r="J41" s="106"/>
      <c r="K41" s="106"/>
      <c r="L41" s="106"/>
      <c r="M41" s="127"/>
    </row>
    <row r="42" spans="2:16" x14ac:dyDescent="0.3">
      <c r="B42" s="122"/>
      <c r="D42" s="106"/>
      <c r="E42" s="106"/>
      <c r="F42" s="106"/>
      <c r="G42" s="106"/>
      <c r="H42" s="106"/>
      <c r="I42" s="106"/>
      <c r="J42" s="106"/>
      <c r="K42" s="106"/>
      <c r="L42" s="106"/>
      <c r="M42" s="127"/>
    </row>
    <row r="43" spans="2:16" x14ac:dyDescent="0.3">
      <c r="B43" s="124" t="s">
        <v>45</v>
      </c>
      <c r="C43" s="277"/>
      <c r="D43" s="130"/>
      <c r="E43" s="130"/>
      <c r="F43" s="106"/>
      <c r="G43" s="106"/>
      <c r="H43" s="106"/>
      <c r="I43" s="106"/>
      <c r="J43" s="130" t="s">
        <v>46</v>
      </c>
      <c r="K43" s="130"/>
      <c r="L43" s="106"/>
      <c r="M43" s="127"/>
    </row>
    <row r="44" spans="2:16" ht="15.6" x14ac:dyDescent="0.3">
      <c r="B44" s="131" t="s">
        <v>47</v>
      </c>
      <c r="C44" s="280"/>
      <c r="D44" s="130"/>
      <c r="E44" s="130"/>
      <c r="F44" s="106"/>
      <c r="G44" s="106"/>
      <c r="H44" s="106" t="s">
        <v>48</v>
      </c>
      <c r="I44" s="106"/>
      <c r="J44" s="106">
        <f>M29*8</f>
        <v>0</v>
      </c>
      <c r="K44" s="106"/>
      <c r="L44" s="132" t="s">
        <v>49</v>
      </c>
      <c r="M44" s="127"/>
    </row>
    <row r="45" spans="2:16" ht="15.6" x14ac:dyDescent="0.3">
      <c r="B45" s="131" t="s">
        <v>50</v>
      </c>
      <c r="C45" s="280"/>
      <c r="D45" s="130" t="s">
        <v>51</v>
      </c>
      <c r="E45" s="130"/>
      <c r="F45" s="106"/>
      <c r="G45" s="106"/>
      <c r="H45" s="106" t="s">
        <v>48</v>
      </c>
      <c r="I45" s="106"/>
      <c r="J45" s="106">
        <f>F46*8</f>
        <v>0</v>
      </c>
      <c r="K45" s="106"/>
      <c r="L45" s="132" t="s">
        <v>52</v>
      </c>
      <c r="M45" s="127"/>
      <c r="P45" s="172"/>
    </row>
    <row r="46" spans="2:16" x14ac:dyDescent="0.3">
      <c r="B46" s="122" t="s">
        <v>53</v>
      </c>
      <c r="D46" s="106"/>
      <c r="E46" s="106"/>
      <c r="F46" s="133"/>
      <c r="G46" s="133"/>
      <c r="H46" s="106"/>
      <c r="I46" s="106"/>
      <c r="J46" s="106"/>
      <c r="K46" s="106"/>
      <c r="L46" s="106"/>
      <c r="M46" s="127"/>
    </row>
    <row r="47" spans="2:16" x14ac:dyDescent="0.3">
      <c r="B47" s="122"/>
      <c r="D47" s="130"/>
      <c r="E47" s="130"/>
      <c r="F47" s="106"/>
      <c r="G47" s="106"/>
      <c r="H47" s="106"/>
      <c r="I47" s="106"/>
      <c r="J47" s="106"/>
      <c r="K47" s="106"/>
      <c r="L47" s="106"/>
      <c r="M47" s="127"/>
    </row>
    <row r="48" spans="2:16" ht="18.600000000000001" thickBot="1" x14ac:dyDescent="0.4">
      <c r="B48" s="134" t="s">
        <v>54</v>
      </c>
      <c r="C48" s="281"/>
      <c r="D48" s="135"/>
      <c r="E48" s="135"/>
      <c r="F48" s="106"/>
      <c r="G48" s="106"/>
      <c r="H48" s="135"/>
      <c r="I48" s="135"/>
      <c r="J48" s="135"/>
      <c r="K48" s="135"/>
      <c r="L48" s="135"/>
      <c r="M48" s="127"/>
    </row>
    <row r="49" spans="2:13" ht="16.2" thickBot="1" x14ac:dyDescent="0.35">
      <c r="B49" s="136" t="s">
        <v>55</v>
      </c>
      <c r="C49" s="280"/>
      <c r="D49" s="137" t="s">
        <v>708</v>
      </c>
      <c r="E49" s="137"/>
      <c r="F49" s="137" t="s">
        <v>708</v>
      </c>
      <c r="G49" s="137"/>
      <c r="H49" s="137" t="s">
        <v>708</v>
      </c>
      <c r="I49" s="137"/>
      <c r="J49" s="137" t="s">
        <v>710</v>
      </c>
      <c r="K49" s="138"/>
      <c r="L49" s="137" t="s">
        <v>128</v>
      </c>
      <c r="M49" s="127"/>
    </row>
    <row r="50" spans="2:13" ht="16.2" thickBot="1" x14ac:dyDescent="0.35">
      <c r="B50" s="136" t="s">
        <v>56</v>
      </c>
      <c r="C50" s="280"/>
      <c r="D50" s="139">
        <v>77</v>
      </c>
      <c r="E50" s="139"/>
      <c r="F50" s="139">
        <v>77</v>
      </c>
      <c r="G50" s="139"/>
      <c r="H50" s="139">
        <v>74</v>
      </c>
      <c r="I50" s="139"/>
      <c r="J50" s="139">
        <v>72</v>
      </c>
      <c r="K50" s="139"/>
      <c r="L50" s="137">
        <v>67</v>
      </c>
      <c r="M50" s="127"/>
    </row>
    <row r="51" spans="2:13" x14ac:dyDescent="0.3">
      <c r="B51" s="141" t="s">
        <v>57</v>
      </c>
      <c r="C51" s="282"/>
      <c r="D51" s="106"/>
      <c r="E51" s="106"/>
      <c r="J51" s="106"/>
      <c r="K51" s="106"/>
      <c r="L51" s="106"/>
      <c r="M51" s="127"/>
    </row>
    <row r="52" spans="2:13" ht="15.6" x14ac:dyDescent="0.3">
      <c r="B52" s="142" t="s">
        <v>58</v>
      </c>
      <c r="C52" s="283"/>
      <c r="D52" s="106"/>
      <c r="E52" s="106"/>
      <c r="F52" s="106"/>
      <c r="G52" s="106"/>
      <c r="H52" s="106"/>
      <c r="I52" s="106"/>
      <c r="J52" s="106"/>
      <c r="K52" s="106"/>
      <c r="L52" s="106"/>
      <c r="M52" s="127"/>
    </row>
    <row r="53" spans="2:13" ht="15.6" x14ac:dyDescent="0.3">
      <c r="B53" s="142"/>
      <c r="C53" s="283"/>
      <c r="D53" s="106"/>
      <c r="E53" s="106"/>
      <c r="F53" s="106"/>
      <c r="G53" s="106"/>
      <c r="H53" s="106"/>
      <c r="I53" s="106"/>
      <c r="J53" s="106"/>
      <c r="K53" s="106"/>
      <c r="L53" s="106"/>
      <c r="M53" s="127"/>
    </row>
    <row r="54" spans="2:13" ht="15.6" x14ac:dyDescent="0.3">
      <c r="B54" s="142"/>
      <c r="C54" s="283"/>
      <c r="D54" s="106"/>
      <c r="E54" s="106"/>
      <c r="F54" s="106"/>
      <c r="G54" s="106"/>
      <c r="H54" s="106"/>
      <c r="I54" s="106"/>
      <c r="J54" s="106"/>
      <c r="K54" s="106"/>
      <c r="L54" s="106"/>
      <c r="M54" s="127"/>
    </row>
    <row r="55" spans="2:13" x14ac:dyDescent="0.3">
      <c r="B55" s="122"/>
      <c r="D55" s="106"/>
      <c r="E55" s="106"/>
      <c r="F55" s="106"/>
      <c r="G55" s="106"/>
      <c r="H55" s="106"/>
      <c r="I55" s="106"/>
      <c r="J55" s="106"/>
      <c r="K55" s="106"/>
      <c r="L55" s="106"/>
      <c r="M55" s="127"/>
    </row>
    <row r="56" spans="2:13" ht="15" thickBot="1" x14ac:dyDescent="0.35"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82"/>
    </row>
    <row r="57" spans="2:13" ht="15" thickTop="1" x14ac:dyDescent="0.3"/>
  </sheetData>
  <mergeCells count="2">
    <mergeCell ref="B1:M1"/>
    <mergeCell ref="H2:J2"/>
  </mergeCells>
  <dataValidations count="11">
    <dataValidation type="list" errorStyle="information" operator="equal" allowBlank="1" showErrorMessage="1" sqref="D34 J34 F34 H34 L34:M34" xr:uid="{00000000-0002-0000-0300-000000000000}">
      <formula1>"Ted Dunn,Richard Gray,Billy Rueckert, Victor Varney"</formula1>
    </dataValidation>
    <dataValidation type="list" errorStyle="information" operator="equal" allowBlank="1" showErrorMessage="1" sqref="D38 J38 F38 H38 L38:M38" xr:uid="{00000000-0002-0000-0300-000001000000}">
      <formula1>"Chris R Boli,Jay Horn, Nathan DeWitt"</formula1>
    </dataValidation>
    <dataValidation type="list" errorStyle="information" operator="equal" allowBlank="1" showErrorMessage="1" sqref="D39 F39 H39 J39 L39" xr:uid="{00000000-0002-0000-0300-000002000000}">
      <formula1>"Dennis Winchell,Harold Boettcher,Rob Grau,Kyle Obermiller,Joe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D40 J40 F40 H40 L40" xr:uid="{00000000-0002-0000-0300-000003000000}">
      <formula1>"Dennis Winchell, Art Kotz, Harold BoettcherArt Kotz, 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D36:M36" xr:uid="{00000000-0002-0000-0300-000004000000}">
      <formula1>"Donald Marshall,Charles Stirewalt,Chris Tilley,John Tredway,Victor Varney"</formula1>
    </dataValidation>
    <dataValidation type="list" errorStyle="information" operator="equal" allowBlank="1" showErrorMessage="1" sqref="D35:M35" xr:uid="{00000000-0002-0000-0300-000005000000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E34 G34 I34 K34" xr:uid="{00000000-0002-0000-0300-000006000000}">
      <formula1>"Ted Dunn,Richard Gray,Billy Rueckert"</formula1>
    </dataValidation>
    <dataValidation type="list" errorStyle="information" operator="equal" allowBlank="1" showErrorMessage="1" sqref="E39:E40 G39:G40 I39:I40 K39:K40" xr:uid="{00000000-0002-0000-0300-000007000000}">
      <formula1>"Dennis Winchell,Harold Boettcher,Rob Grau,Joe Mills,John Morck,Brandt Wilkus,Chris Tilley,Charles Stirewalt,Victor Varney,Nick Conner,Richard Gray,John Tredway,Donald Marshall"</formula1>
    </dataValidation>
    <dataValidation type="list" errorStyle="warning" operator="equal" allowBlank="1" showErrorMessage="1" sqref="D8:L8" xr:uid="{00000000-0002-0000-0300-000008000000}">
      <formula1>"17,,399,671,1686,1640"</formula1>
    </dataValidation>
    <dataValidation errorStyle="information" allowBlank="1" showInputMessage="1" showErrorMessage="1" sqref="D41:E41" xr:uid="{00000000-0002-0000-0300-000009000000}"/>
    <dataValidation type="list" errorStyle="information" operator="equal" allowBlank="1" showErrorMessage="1" sqref="E38 G38 I38 K38" xr:uid="{00000000-0002-0000-0300-00000A000000}">
      <formula1>"Chris R Boli,Jay Horn"</formula1>
    </dataValidation>
  </dataValidations>
  <pageMargins left="0.7" right="0.7" top="0.75" bottom="0.75" header="0.3" footer="0.3"/>
  <pageSetup scale="51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57"/>
  <sheetViews>
    <sheetView workbookViewId="0"/>
  </sheetViews>
  <sheetFormatPr defaultRowHeight="14.4" x14ac:dyDescent="0.3"/>
  <cols>
    <col min="1" max="1" width="2.88671875" customWidth="1"/>
    <col min="2" max="2" width="32.5546875" customWidth="1"/>
    <col min="3" max="3" width="1.21875" customWidth="1"/>
    <col min="4" max="4" width="20.6640625" customWidth="1"/>
    <col min="5" max="5" width="1.109375" customWidth="1"/>
    <col min="6" max="6" width="20.6640625" customWidth="1"/>
    <col min="7" max="7" width="1.33203125" customWidth="1"/>
    <col min="8" max="8" width="20.6640625" customWidth="1"/>
    <col min="9" max="9" width="1.5546875" customWidth="1"/>
    <col min="10" max="10" width="20.6640625" customWidth="1"/>
    <col min="11" max="11" width="1.44140625" customWidth="1"/>
    <col min="12" max="13" width="20.6640625" customWidth="1"/>
    <col min="14" max="14" width="8.44140625" customWidth="1"/>
    <col min="15" max="1030" width="11.6640625" customWidth="1"/>
  </cols>
  <sheetData>
    <row r="1" spans="1:14" ht="21.6" customHeight="1" thickTop="1" x14ac:dyDescent="0.4">
      <c r="B1" s="334" t="s">
        <v>6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4" ht="21.6" customHeight="1" x14ac:dyDescent="0.45">
      <c r="B2" s="62" t="s">
        <v>7</v>
      </c>
      <c r="C2" s="266"/>
      <c r="D2" s="7"/>
      <c r="E2" s="7"/>
      <c r="F2" s="63" t="s">
        <v>8</v>
      </c>
      <c r="G2" s="63"/>
      <c r="H2" s="335">
        <v>44828</v>
      </c>
      <c r="I2" s="335"/>
      <c r="J2" s="335"/>
      <c r="K2" s="253"/>
      <c r="L2" s="224" t="s">
        <v>10</v>
      </c>
      <c r="M2" s="65" t="s">
        <v>9</v>
      </c>
    </row>
    <row r="3" spans="1:14" ht="9" customHeight="1" x14ac:dyDescent="0.5">
      <c r="B3" s="62"/>
      <c r="C3" s="266"/>
      <c r="D3" s="7"/>
      <c r="E3" s="7"/>
      <c r="F3" s="227"/>
      <c r="G3" s="227"/>
      <c r="H3" s="228"/>
      <c r="I3" s="228"/>
      <c r="J3" s="229"/>
      <c r="K3" s="229"/>
      <c r="L3" s="64"/>
      <c r="M3" s="230"/>
    </row>
    <row r="4" spans="1:14" ht="21.6" customHeight="1" x14ac:dyDescent="0.5">
      <c r="B4" s="62"/>
      <c r="C4" s="266"/>
      <c r="D4" s="74"/>
      <c r="E4" s="74"/>
      <c r="F4" s="227"/>
      <c r="G4" s="227"/>
      <c r="H4" s="107"/>
      <c r="I4" s="107"/>
      <c r="J4" s="107"/>
      <c r="K4" s="107"/>
      <c r="L4" s="107"/>
      <c r="M4" s="255"/>
    </row>
    <row r="5" spans="1:14" ht="21.6" customHeight="1" x14ac:dyDescent="0.5">
      <c r="B5" s="78" t="s">
        <v>11</v>
      </c>
      <c r="C5" s="267"/>
      <c r="D5" s="79"/>
      <c r="E5" s="80"/>
      <c r="F5" s="80"/>
      <c r="G5" s="80"/>
      <c r="H5" s="80"/>
      <c r="I5" s="80"/>
      <c r="J5" s="80"/>
      <c r="K5" s="80"/>
      <c r="L5" s="80"/>
      <c r="M5" s="81"/>
    </row>
    <row r="6" spans="1:14" ht="21.6" customHeight="1" x14ac:dyDescent="0.5">
      <c r="A6" s="82"/>
      <c r="B6" s="83" t="s">
        <v>12</v>
      </c>
      <c r="C6" s="268"/>
      <c r="D6" s="84">
        <f>IF(D7=0," ",TIMEVALUE(LEFT(D7,2)&amp;":"&amp;MID(D7,3,2)&amp;":"&amp;RIGHT(D7,2)))</f>
        <v>0.54166666666666663</v>
      </c>
      <c r="E6" s="84"/>
      <c r="F6" s="84">
        <f>IF(F7=0," ",TIMEVALUE(LEFT(F7,2)&amp;":"&amp;MID(F7,3,2)&amp;":"&amp;RIGHT(F7,2)))</f>
        <v>0.60451388888888891</v>
      </c>
      <c r="G6" s="84"/>
      <c r="H6" s="84">
        <f>IF(H7=0," ",TIMEVALUE(LEFT(H7,2)&amp;":"&amp;MID(H7,3,2)&amp;":"&amp;RIGHT(H7,2)))</f>
        <v>0.66666666666666663</v>
      </c>
      <c r="I6" s="84"/>
      <c r="J6" s="84">
        <f>IF(J7=0," ",TIMEVALUE(LEFT(J7,2)&amp;":"&amp;MID(J7,3,2)&amp;":"&amp;RIGHT(J7,2)))</f>
        <v>0.72951388888888891</v>
      </c>
      <c r="K6" s="84"/>
      <c r="L6" s="84" t="str">
        <f>IF(L7=0," ",TIMEVALUE(LEFT(L7,2)&amp;":"&amp;MID(L7,3,2)&amp;":"&amp;RIGHT(L7,2)))</f>
        <v xml:space="preserve"> </v>
      </c>
      <c r="M6" s="85"/>
      <c r="N6" s="82"/>
    </row>
    <row r="7" spans="1:14" ht="21.6" customHeight="1" x14ac:dyDescent="0.5">
      <c r="B7" s="86" t="s">
        <v>13</v>
      </c>
      <c r="C7" s="269"/>
      <c r="D7" s="87" t="s">
        <v>577</v>
      </c>
      <c r="E7" s="87"/>
      <c r="F7" s="87" t="s">
        <v>578</v>
      </c>
      <c r="G7" s="87"/>
      <c r="H7" s="87" t="s">
        <v>579</v>
      </c>
      <c r="I7" s="87"/>
      <c r="J7" s="87" t="s">
        <v>580</v>
      </c>
      <c r="K7" s="87"/>
      <c r="L7" s="87"/>
      <c r="M7" s="181"/>
    </row>
    <row r="8" spans="1:14" ht="21.6" customHeight="1" x14ac:dyDescent="0.5">
      <c r="B8" s="86" t="s">
        <v>14</v>
      </c>
      <c r="C8" s="270"/>
      <c r="D8" s="90">
        <v>399</v>
      </c>
      <c r="E8" s="90"/>
      <c r="F8" s="90">
        <v>1686</v>
      </c>
      <c r="G8" s="90"/>
      <c r="H8" s="90">
        <v>399</v>
      </c>
      <c r="I8" s="90"/>
      <c r="J8" s="90">
        <v>1686</v>
      </c>
      <c r="K8" s="90"/>
      <c r="L8" s="90"/>
      <c r="M8" s="88"/>
    </row>
    <row r="9" spans="1:14" ht="21.6" customHeight="1" x14ac:dyDescent="0.45">
      <c r="B9" s="91"/>
      <c r="C9" s="270"/>
      <c r="M9" s="88"/>
    </row>
    <row r="10" spans="1:14" ht="30" customHeight="1" x14ac:dyDescent="0.5">
      <c r="B10" s="94" t="s">
        <v>15</v>
      </c>
      <c r="C10" s="284">
        <v>1301</v>
      </c>
      <c r="D10" s="287">
        <f>IF(C10=0," ",TIMEVALUE(LEFT(C10,2)&amp;":"&amp;MID(C10,3,2)&amp;":"&amp;RIGHT(C10,2)))</f>
        <v>0.54237268518518522</v>
      </c>
      <c r="E10" s="284">
        <v>1431</v>
      </c>
      <c r="F10" s="287">
        <f t="shared" ref="F10:L17" si="0">IF(E10=0," ",TIMEVALUE(LEFT(E10,2)&amp;":"&amp;MID(E10,3,2)&amp;":"&amp;RIGHT(E10,2)))</f>
        <v>0.60521990740740739</v>
      </c>
      <c r="G10" s="285">
        <v>1604</v>
      </c>
      <c r="H10" s="287">
        <f t="shared" si="0"/>
        <v>0.66949074074074078</v>
      </c>
      <c r="I10" s="284">
        <v>1738</v>
      </c>
      <c r="J10" s="287">
        <f t="shared" si="0"/>
        <v>0.73516203703703698</v>
      </c>
      <c r="K10" s="284"/>
      <c r="L10" s="287" t="str">
        <f t="shared" si="0"/>
        <v xml:space="preserve"> </v>
      </c>
      <c r="M10" s="288"/>
    </row>
    <row r="11" spans="1:14" ht="21.6" customHeight="1" x14ac:dyDescent="0.5">
      <c r="B11" s="96" t="s">
        <v>16</v>
      </c>
      <c r="C11" s="286"/>
      <c r="D11" s="224" t="s">
        <v>10</v>
      </c>
      <c r="E11" s="285"/>
      <c r="F11" s="224" t="s">
        <v>10</v>
      </c>
      <c r="G11" s="285"/>
      <c r="H11" s="224" t="s">
        <v>10</v>
      </c>
      <c r="I11" s="284"/>
      <c r="J11" s="224" t="s">
        <v>10</v>
      </c>
      <c r="K11" s="284"/>
      <c r="L11" s="287"/>
      <c r="M11" s="288"/>
    </row>
    <row r="12" spans="1:14" ht="30" customHeight="1" x14ac:dyDescent="0.5">
      <c r="B12" s="94" t="s">
        <v>17</v>
      </c>
      <c r="C12" s="284">
        <v>1312</v>
      </c>
      <c r="D12" s="287">
        <f t="shared" ref="D12:D17" si="1">IF(C12=0," ",TIMEVALUE(LEFT(C12,2)&amp;":"&amp;MID(C12,3,2)&amp;":"&amp;RIGHT(C12,2)))</f>
        <v>0.55013888888888884</v>
      </c>
      <c r="E12" s="285">
        <v>1442</v>
      </c>
      <c r="F12" s="287">
        <f t="shared" si="0"/>
        <v>0.61298611111111112</v>
      </c>
      <c r="G12" s="285">
        <v>1614</v>
      </c>
      <c r="H12" s="287">
        <f t="shared" si="0"/>
        <v>0.67655092592592592</v>
      </c>
      <c r="I12" s="284">
        <v>1748</v>
      </c>
      <c r="J12" s="287">
        <f t="shared" si="0"/>
        <v>0.74222222222222223</v>
      </c>
      <c r="K12" s="284"/>
      <c r="L12" s="287" t="str">
        <f t="shared" si="0"/>
        <v xml:space="preserve"> </v>
      </c>
      <c r="M12" s="288"/>
    </row>
    <row r="13" spans="1:14" ht="30" customHeight="1" x14ac:dyDescent="0.5">
      <c r="B13" s="94" t="s">
        <v>19</v>
      </c>
      <c r="C13" s="284">
        <v>1321</v>
      </c>
      <c r="D13" s="287">
        <f t="shared" si="1"/>
        <v>0.5564930555555555</v>
      </c>
      <c r="E13" s="285">
        <v>1450</v>
      </c>
      <c r="F13" s="287">
        <f t="shared" si="0"/>
        <v>0.61863425925925919</v>
      </c>
      <c r="G13" s="285">
        <v>1622</v>
      </c>
      <c r="H13" s="287">
        <f t="shared" si="0"/>
        <v>0.6821990740740741</v>
      </c>
      <c r="I13" s="284">
        <v>1756</v>
      </c>
      <c r="J13" s="287">
        <f t="shared" si="0"/>
        <v>0.7478703703703703</v>
      </c>
      <c r="K13" s="284"/>
      <c r="L13" s="287" t="str">
        <f t="shared" si="0"/>
        <v xml:space="preserve"> </v>
      </c>
      <c r="M13" s="288" t="s">
        <v>18</v>
      </c>
    </row>
    <row r="14" spans="1:14" ht="30" customHeight="1" x14ac:dyDescent="0.5">
      <c r="B14" s="94" t="s">
        <v>20</v>
      </c>
      <c r="C14" s="284">
        <v>1342</v>
      </c>
      <c r="D14" s="287">
        <f t="shared" si="1"/>
        <v>0.57131944444444438</v>
      </c>
      <c r="E14" s="285">
        <v>1519</v>
      </c>
      <c r="F14" s="287">
        <f t="shared" si="0"/>
        <v>0.6384143518518518</v>
      </c>
      <c r="G14" s="285">
        <v>1643</v>
      </c>
      <c r="H14" s="287">
        <f t="shared" si="0"/>
        <v>0.69702546296296297</v>
      </c>
      <c r="I14" s="284">
        <v>1815</v>
      </c>
      <c r="J14" s="287">
        <f t="shared" si="0"/>
        <v>0.76059027777777777</v>
      </c>
      <c r="K14" s="284"/>
      <c r="L14" s="287" t="str">
        <f t="shared" si="0"/>
        <v xml:space="preserve"> </v>
      </c>
      <c r="M14" s="288"/>
    </row>
    <row r="15" spans="1:14" ht="30" customHeight="1" x14ac:dyDescent="0.5">
      <c r="B15" s="94" t="s">
        <v>21</v>
      </c>
      <c r="C15" s="284">
        <v>1351</v>
      </c>
      <c r="D15" s="287">
        <f t="shared" si="1"/>
        <v>0.57767361111111104</v>
      </c>
      <c r="E15" s="285">
        <v>1527</v>
      </c>
      <c r="F15" s="287">
        <f t="shared" si="0"/>
        <v>0.64406249999999998</v>
      </c>
      <c r="G15" s="285">
        <v>1650</v>
      </c>
      <c r="H15" s="287">
        <f t="shared" si="0"/>
        <v>0.70196759259259256</v>
      </c>
      <c r="I15" s="284">
        <v>1823</v>
      </c>
      <c r="J15" s="287">
        <f t="shared" si="0"/>
        <v>0.76623842592592595</v>
      </c>
      <c r="K15" s="284"/>
      <c r="L15" s="287" t="str">
        <f t="shared" si="0"/>
        <v xml:space="preserve"> </v>
      </c>
      <c r="M15" s="288"/>
    </row>
    <row r="16" spans="1:14" ht="21.6" customHeight="1" x14ac:dyDescent="0.5">
      <c r="B16" s="96" t="s">
        <v>16</v>
      </c>
      <c r="C16" s="286"/>
      <c r="D16" s="224" t="s">
        <v>10</v>
      </c>
      <c r="E16" s="285"/>
      <c r="F16" s="224" t="s">
        <v>10</v>
      </c>
      <c r="G16" s="285"/>
      <c r="H16" s="224" t="s">
        <v>10</v>
      </c>
      <c r="I16" s="284"/>
      <c r="J16" s="224" t="s">
        <v>10</v>
      </c>
      <c r="K16" s="284"/>
      <c r="L16" s="287" t="str">
        <f t="shared" si="0"/>
        <v xml:space="preserve"> </v>
      </c>
      <c r="M16" s="288"/>
    </row>
    <row r="17" spans="2:14" ht="30" customHeight="1" x14ac:dyDescent="0.5">
      <c r="B17" s="94" t="s">
        <v>22</v>
      </c>
      <c r="C17" s="284">
        <v>1400</v>
      </c>
      <c r="D17" s="287">
        <f t="shared" si="1"/>
        <v>0.58333333333333337</v>
      </c>
      <c r="E17" s="285">
        <v>1537</v>
      </c>
      <c r="F17" s="287">
        <f t="shared" si="0"/>
        <v>0.65112268518518512</v>
      </c>
      <c r="G17" s="285">
        <v>1704</v>
      </c>
      <c r="H17" s="287">
        <f t="shared" si="0"/>
        <v>0.7111574074074074</v>
      </c>
      <c r="I17" s="284">
        <v>1832</v>
      </c>
      <c r="J17" s="287">
        <f t="shared" si="0"/>
        <v>0.77259259259259261</v>
      </c>
      <c r="K17" s="285"/>
      <c r="L17" s="287" t="str">
        <f t="shared" ref="L17" si="2">IF(L18=0," ",TIMEVALUE(LEFT(L18,2)&amp;":"&amp;MID(L18,3,2)&amp;":"&amp;RIGHT(L18,2)))</f>
        <v xml:space="preserve"> </v>
      </c>
      <c r="M17" s="288"/>
      <c r="N17" t="s">
        <v>23</v>
      </c>
    </row>
    <row r="18" spans="2:14" ht="21.6" customHeight="1" x14ac:dyDescent="0.35">
      <c r="B18" s="101" t="s">
        <v>24</v>
      </c>
      <c r="C18" s="271"/>
      <c r="D18" s="102" t="s">
        <v>25</v>
      </c>
      <c r="E18" s="102"/>
      <c r="F18" s="104"/>
      <c r="G18" s="104"/>
      <c r="H18" s="103"/>
      <c r="I18" s="103"/>
      <c r="J18" s="104"/>
      <c r="K18" s="104"/>
      <c r="L18" s="103"/>
      <c r="M18" s="100"/>
    </row>
    <row r="19" spans="2:14" ht="21.6" customHeight="1" x14ac:dyDescent="0.5">
      <c r="B19" s="105"/>
      <c r="C19" s="106"/>
      <c r="D19" s="106"/>
      <c r="E19" s="106"/>
      <c r="F19" s="103"/>
      <c r="G19" s="103"/>
      <c r="H19" s="107" t="s">
        <v>26</v>
      </c>
      <c r="I19" s="107"/>
      <c r="J19" s="106"/>
      <c r="K19" s="106"/>
      <c r="L19" s="106"/>
      <c r="M19" s="100"/>
    </row>
    <row r="20" spans="2:14" ht="30" customHeight="1" x14ac:dyDescent="0.5">
      <c r="B20" s="108">
        <v>100</v>
      </c>
      <c r="C20" s="272"/>
      <c r="D20" s="90">
        <v>35</v>
      </c>
      <c r="E20" s="90"/>
      <c r="F20" s="90">
        <v>39</v>
      </c>
      <c r="G20" s="90"/>
      <c r="H20" s="90">
        <v>51</v>
      </c>
      <c r="I20" s="90"/>
      <c r="J20" s="90">
        <v>49</v>
      </c>
      <c r="K20" s="90"/>
      <c r="L20" s="90"/>
      <c r="M20" s="100"/>
    </row>
    <row r="21" spans="2:14" ht="30" customHeight="1" x14ac:dyDescent="0.5">
      <c r="B21" s="108">
        <v>101</v>
      </c>
      <c r="C21" s="272"/>
      <c r="D21" s="264" t="s">
        <v>657</v>
      </c>
      <c r="E21" s="90"/>
      <c r="F21" s="264" t="s">
        <v>657</v>
      </c>
      <c r="G21" s="90"/>
      <c r="H21" s="264" t="s">
        <v>657</v>
      </c>
      <c r="I21" s="90"/>
      <c r="J21" s="264" t="s">
        <v>657</v>
      </c>
      <c r="K21" s="90"/>
      <c r="L21" s="90"/>
      <c r="M21" s="100"/>
    </row>
    <row r="22" spans="2:14" ht="30" customHeight="1" x14ac:dyDescent="0.5">
      <c r="B22" s="108">
        <v>200</v>
      </c>
      <c r="C22" s="272"/>
      <c r="D22" s="90">
        <v>46</v>
      </c>
      <c r="E22" s="90"/>
      <c r="F22" s="90">
        <v>52</v>
      </c>
      <c r="G22" s="90"/>
      <c r="H22" s="90">
        <v>63</v>
      </c>
      <c r="I22" s="90"/>
      <c r="J22" s="90">
        <v>40</v>
      </c>
      <c r="K22" s="90"/>
      <c r="L22" s="90"/>
      <c r="M22" s="100"/>
    </row>
    <row r="23" spans="2:14" ht="30" customHeight="1" x14ac:dyDescent="0.5">
      <c r="B23" s="108">
        <v>201</v>
      </c>
      <c r="C23" s="272"/>
      <c r="D23" s="90">
        <v>22</v>
      </c>
      <c r="E23" s="90"/>
      <c r="F23" s="90">
        <v>15</v>
      </c>
      <c r="G23" s="90"/>
      <c r="H23" s="90">
        <v>45</v>
      </c>
      <c r="I23" s="90"/>
      <c r="J23" s="90">
        <v>30</v>
      </c>
      <c r="K23" s="90"/>
      <c r="L23" s="90"/>
      <c r="M23" s="100"/>
    </row>
    <row r="24" spans="2:14" ht="30" customHeight="1" x14ac:dyDescent="0.5">
      <c r="B24" s="108">
        <v>308</v>
      </c>
      <c r="C24" s="272"/>
      <c r="D24" s="90">
        <v>12</v>
      </c>
      <c r="E24" s="90"/>
      <c r="F24" s="90">
        <v>10</v>
      </c>
      <c r="G24" s="90"/>
      <c r="H24" s="90">
        <v>10</v>
      </c>
      <c r="I24" s="90"/>
      <c r="J24" s="90">
        <v>7</v>
      </c>
      <c r="K24" s="90"/>
      <c r="L24" s="90"/>
      <c r="M24" s="100"/>
    </row>
    <row r="25" spans="2:14" ht="30" customHeight="1" x14ac:dyDescent="0.5">
      <c r="B25" s="111" t="s">
        <v>27</v>
      </c>
      <c r="C25" s="273"/>
      <c r="D25" s="90">
        <v>0</v>
      </c>
      <c r="E25" s="113">
        <v>0</v>
      </c>
      <c r="F25" s="113">
        <v>0</v>
      </c>
      <c r="G25" s="113"/>
      <c r="H25" s="90">
        <f>--H2051</f>
        <v>0</v>
      </c>
      <c r="I25" s="90"/>
      <c r="J25" s="90">
        <f>--J2051</f>
        <v>0</v>
      </c>
      <c r="K25" s="90"/>
      <c r="L25" s="90"/>
      <c r="M25" s="100"/>
    </row>
    <row r="26" spans="2:14" ht="30" customHeight="1" thickBot="1" x14ac:dyDescent="0.55000000000000004">
      <c r="B26" s="112" t="s">
        <v>28</v>
      </c>
      <c r="C26" s="274"/>
      <c r="D26" s="113">
        <v>0</v>
      </c>
      <c r="E26" s="113"/>
      <c r="F26" s="90">
        <v>0</v>
      </c>
      <c r="G26" s="113"/>
      <c r="H26" s="113">
        <v>0</v>
      </c>
      <c r="I26" s="113"/>
      <c r="J26" s="113">
        <v>0</v>
      </c>
      <c r="K26" s="113"/>
      <c r="L26" s="113"/>
      <c r="M26" s="100"/>
    </row>
    <row r="27" spans="2:14" ht="21.6" customHeight="1" thickTop="1" thickBot="1" x14ac:dyDescent="0.5">
      <c r="B27" s="116" t="s">
        <v>29</v>
      </c>
      <c r="C27" s="275"/>
      <c r="D27" s="117">
        <f>SUM(D20:D26)</f>
        <v>115</v>
      </c>
      <c r="E27" s="117"/>
      <c r="F27" s="117">
        <f>SUM(F20:F26)</f>
        <v>116</v>
      </c>
      <c r="G27" s="117"/>
      <c r="H27" s="117">
        <f>SUM(H20:H26)</f>
        <v>169</v>
      </c>
      <c r="I27" s="117"/>
      <c r="J27" s="117">
        <f>SUM(J20:J26)</f>
        <v>126</v>
      </c>
      <c r="K27" s="118"/>
      <c r="L27" s="225">
        <f>SUM(L20:L26)</f>
        <v>0</v>
      </c>
      <c r="M27" s="100"/>
    </row>
    <row r="28" spans="2:14" ht="21.6" customHeight="1" thickTop="1" thickBot="1" x14ac:dyDescent="0.5">
      <c r="B28" s="116" t="s">
        <v>30</v>
      </c>
      <c r="C28" s="275"/>
      <c r="D28" s="117">
        <f>D27</f>
        <v>115</v>
      </c>
      <c r="E28" s="117"/>
      <c r="F28" s="117">
        <f>D28+F27</f>
        <v>231</v>
      </c>
      <c r="G28" s="117"/>
      <c r="H28" s="117">
        <f>F28+H27</f>
        <v>400</v>
      </c>
      <c r="I28" s="117"/>
      <c r="J28" s="117">
        <f>J27+H28</f>
        <v>526</v>
      </c>
      <c r="K28" s="118"/>
      <c r="L28" s="225">
        <f>L27+J28</f>
        <v>526</v>
      </c>
      <c r="M28" s="100"/>
    </row>
    <row r="29" spans="2:14" ht="21.6" customHeight="1" thickTop="1" thickBot="1" x14ac:dyDescent="0.5">
      <c r="B29" s="119" t="s">
        <v>31</v>
      </c>
      <c r="C29" s="276"/>
      <c r="D29" s="120"/>
      <c r="E29" s="120"/>
      <c r="F29" s="117"/>
      <c r="G29" s="117"/>
      <c r="H29" s="120"/>
      <c r="I29" s="120"/>
      <c r="J29" s="120"/>
      <c r="K29" s="121"/>
      <c r="L29" s="226"/>
      <c r="M29" s="100"/>
    </row>
    <row r="30" spans="2:14" ht="21.6" customHeight="1" thickTop="1" thickBot="1" x14ac:dyDescent="0.5">
      <c r="B30" s="119" t="s">
        <v>32</v>
      </c>
      <c r="C30" s="276"/>
      <c r="D30" s="120"/>
      <c r="E30" s="120"/>
      <c r="F30" s="120"/>
      <c r="G30" s="120"/>
      <c r="H30" s="120"/>
      <c r="I30" s="120"/>
      <c r="J30" s="120"/>
      <c r="K30" s="121"/>
      <c r="L30" s="226"/>
      <c r="M30" s="100"/>
    </row>
    <row r="31" spans="2:14" ht="21.6" customHeight="1" thickTop="1" x14ac:dyDescent="0.3">
      <c r="B31" s="122"/>
      <c r="L31" s="8" t="s">
        <v>33</v>
      </c>
      <c r="M31" s="100"/>
    </row>
    <row r="32" spans="2:14" ht="21.6" customHeight="1" x14ac:dyDescent="0.3">
      <c r="B32" s="122"/>
      <c r="L32" s="123" t="s">
        <v>34</v>
      </c>
      <c r="M32" s="100"/>
    </row>
    <row r="33" spans="2:13" x14ac:dyDescent="0.3">
      <c r="B33" s="124" t="s">
        <v>35</v>
      </c>
      <c r="C33" s="277"/>
      <c r="D33" t="s">
        <v>36</v>
      </c>
      <c r="M33" s="100"/>
    </row>
    <row r="34" spans="2:13" ht="19.8" x14ac:dyDescent="0.4">
      <c r="B34" s="125" t="s">
        <v>38</v>
      </c>
      <c r="C34" s="278"/>
      <c r="D34" s="126" t="s">
        <v>59</v>
      </c>
      <c r="E34" s="126"/>
      <c r="F34" s="126" t="s">
        <v>59</v>
      </c>
      <c r="G34" s="126"/>
      <c r="H34" s="126" t="s">
        <v>59</v>
      </c>
      <c r="I34" s="126"/>
      <c r="J34" s="126" t="s">
        <v>59</v>
      </c>
      <c r="K34" s="126"/>
      <c r="L34" s="126"/>
      <c r="M34" s="100"/>
    </row>
    <row r="35" spans="2:13" ht="19.8" x14ac:dyDescent="0.4">
      <c r="B35" s="125" t="s">
        <v>39</v>
      </c>
      <c r="C35" s="278"/>
      <c r="D35" s="126" t="s">
        <v>65</v>
      </c>
      <c r="E35" s="126"/>
      <c r="F35" s="126" t="s">
        <v>60</v>
      </c>
      <c r="G35" s="126"/>
      <c r="H35" s="126" t="s">
        <v>65</v>
      </c>
      <c r="I35" s="126"/>
      <c r="J35" s="126" t="s">
        <v>60</v>
      </c>
      <c r="K35" s="126"/>
      <c r="M35" s="127"/>
    </row>
    <row r="36" spans="2:13" ht="19.8" x14ac:dyDescent="0.4">
      <c r="B36" s="125" t="s">
        <v>40</v>
      </c>
      <c r="C36" s="278"/>
      <c r="D36" s="126" t="s">
        <v>61</v>
      </c>
      <c r="E36" s="126"/>
      <c r="F36" s="126" t="s">
        <v>61</v>
      </c>
      <c r="G36" s="126"/>
      <c r="H36" s="126" t="s">
        <v>61</v>
      </c>
      <c r="I36" s="126"/>
      <c r="J36" s="126" t="s">
        <v>69</v>
      </c>
      <c r="K36" s="126"/>
      <c r="L36" s="126"/>
      <c r="M36" s="127"/>
    </row>
    <row r="37" spans="2:13" ht="19.8" x14ac:dyDescent="0.4">
      <c r="B37" s="125"/>
      <c r="C37" s="278"/>
      <c r="D37" s="126"/>
      <c r="E37" s="106"/>
      <c r="F37" s="41"/>
      <c r="H37" s="126"/>
      <c r="I37" s="126"/>
      <c r="J37" s="126"/>
      <c r="K37" s="126"/>
      <c r="L37" s="126"/>
      <c r="M37" s="127"/>
    </row>
    <row r="38" spans="2:13" ht="19.8" x14ac:dyDescent="0.4">
      <c r="B38" s="125" t="s">
        <v>41</v>
      </c>
      <c r="C38" s="278"/>
      <c r="D38" s="126" t="s">
        <v>691</v>
      </c>
      <c r="E38" s="126"/>
      <c r="F38" s="126" t="s">
        <v>691</v>
      </c>
      <c r="G38" s="126"/>
      <c r="H38" s="126" t="s">
        <v>691</v>
      </c>
      <c r="I38" s="126"/>
      <c r="J38" s="126" t="s">
        <v>691</v>
      </c>
      <c r="K38" s="126"/>
      <c r="L38" s="126"/>
      <c r="M38" s="127"/>
    </row>
    <row r="39" spans="2:13" ht="19.8" x14ac:dyDescent="0.4">
      <c r="B39" s="125" t="s">
        <v>42</v>
      </c>
      <c r="C39" s="278"/>
      <c r="D39" s="126" t="s">
        <v>60</v>
      </c>
      <c r="E39" s="126"/>
      <c r="F39" s="126" t="s">
        <v>65</v>
      </c>
      <c r="G39" s="126"/>
      <c r="H39" s="126" t="s">
        <v>60</v>
      </c>
      <c r="I39" s="126"/>
      <c r="J39" s="126" t="s">
        <v>65</v>
      </c>
      <c r="K39" s="126"/>
      <c r="L39" s="126"/>
      <c r="M39" s="127"/>
    </row>
    <row r="40" spans="2:13" ht="19.8" x14ac:dyDescent="0.4">
      <c r="B40" s="125" t="s">
        <v>43</v>
      </c>
      <c r="C40" s="278"/>
      <c r="D40" s="126" t="s">
        <v>686</v>
      </c>
      <c r="E40" s="126"/>
      <c r="F40" s="126" t="s">
        <v>686</v>
      </c>
      <c r="G40" s="126"/>
      <c r="H40" s="126" t="s">
        <v>686</v>
      </c>
      <c r="I40" s="126"/>
      <c r="J40" s="126" t="s">
        <v>686</v>
      </c>
      <c r="K40" s="126"/>
      <c r="L40" s="126"/>
      <c r="M40" s="127"/>
    </row>
    <row r="41" spans="2:13" x14ac:dyDescent="0.3">
      <c r="B41" s="129" t="s">
        <v>44</v>
      </c>
      <c r="C41" s="279"/>
      <c r="D41" s="106"/>
      <c r="E41" s="106"/>
      <c r="H41" s="106"/>
      <c r="I41" s="106"/>
      <c r="J41" s="106"/>
      <c r="K41" s="106"/>
      <c r="L41" s="106"/>
      <c r="M41" s="127"/>
    </row>
    <row r="42" spans="2:13" x14ac:dyDescent="0.3">
      <c r="B42" s="122"/>
      <c r="D42" s="106"/>
      <c r="E42" s="106"/>
      <c r="F42" s="106"/>
      <c r="G42" s="106"/>
      <c r="H42" s="106"/>
      <c r="I42" s="106"/>
      <c r="J42" s="106"/>
      <c r="K42" s="106"/>
      <c r="L42" s="106"/>
      <c r="M42" s="127"/>
    </row>
    <row r="43" spans="2:13" x14ac:dyDescent="0.3">
      <c r="B43" s="124" t="s">
        <v>45</v>
      </c>
      <c r="C43" s="277"/>
      <c r="D43" s="130"/>
      <c r="E43" s="130"/>
      <c r="F43" s="106"/>
      <c r="G43" s="106"/>
      <c r="H43" s="106"/>
      <c r="I43" s="106"/>
      <c r="J43" s="130" t="s">
        <v>46</v>
      </c>
      <c r="K43" s="130"/>
      <c r="L43" s="106"/>
      <c r="M43" s="127"/>
    </row>
    <row r="44" spans="2:13" ht="15.6" x14ac:dyDescent="0.3">
      <c r="B44" s="131" t="s">
        <v>47</v>
      </c>
      <c r="C44" s="280"/>
      <c r="D44" s="130"/>
      <c r="E44" s="130"/>
      <c r="F44" s="106"/>
      <c r="G44" s="106"/>
      <c r="H44" s="106" t="s">
        <v>48</v>
      </c>
      <c r="I44" s="106"/>
      <c r="J44" s="106">
        <f>M29*8</f>
        <v>0</v>
      </c>
      <c r="K44" s="106"/>
      <c r="L44" s="132" t="s">
        <v>49</v>
      </c>
      <c r="M44" s="127"/>
    </row>
    <row r="45" spans="2:13" ht="15.6" x14ac:dyDescent="0.3">
      <c r="B45" s="131" t="s">
        <v>50</v>
      </c>
      <c r="C45" s="280"/>
      <c r="D45" s="130" t="s">
        <v>51</v>
      </c>
      <c r="E45" s="130"/>
      <c r="F45" s="106"/>
      <c r="G45" s="106"/>
      <c r="H45" s="106" t="s">
        <v>48</v>
      </c>
      <c r="I45" s="106"/>
      <c r="J45" s="106">
        <f>F46*8</f>
        <v>0</v>
      </c>
      <c r="K45" s="106"/>
      <c r="L45" s="132" t="s">
        <v>52</v>
      </c>
      <c r="M45" s="127"/>
    </row>
    <row r="46" spans="2:13" x14ac:dyDescent="0.3">
      <c r="B46" s="122" t="s">
        <v>53</v>
      </c>
      <c r="D46" s="106"/>
      <c r="E46" s="106"/>
      <c r="F46" s="133"/>
      <c r="G46" s="133"/>
      <c r="H46" s="106"/>
      <c r="I46" s="106"/>
      <c r="J46" s="106"/>
      <c r="K46" s="106"/>
      <c r="L46" s="106"/>
      <c r="M46" s="127"/>
    </row>
    <row r="47" spans="2:13" x14ac:dyDescent="0.3">
      <c r="B47" s="122"/>
      <c r="D47" s="130"/>
      <c r="E47" s="130"/>
      <c r="F47" s="106"/>
      <c r="G47" s="106"/>
      <c r="H47" s="106"/>
      <c r="I47" s="106"/>
      <c r="J47" s="106"/>
      <c r="K47" s="106"/>
      <c r="L47" s="106"/>
      <c r="M47" s="127"/>
    </row>
    <row r="48" spans="2:13" ht="18.600000000000001" thickBot="1" x14ac:dyDescent="0.4">
      <c r="B48" s="134" t="s">
        <v>54</v>
      </c>
      <c r="C48" s="281"/>
      <c r="D48" s="135"/>
      <c r="E48" s="135"/>
      <c r="F48" s="106"/>
      <c r="G48" s="106"/>
      <c r="H48" s="135"/>
      <c r="I48" s="135"/>
      <c r="J48" s="135"/>
      <c r="K48" s="135"/>
      <c r="L48" s="135"/>
      <c r="M48" s="127"/>
    </row>
    <row r="49" spans="2:13" ht="16.2" thickBot="1" x14ac:dyDescent="0.35">
      <c r="B49" s="136" t="s">
        <v>55</v>
      </c>
      <c r="C49" s="280"/>
      <c r="D49" s="137" t="s">
        <v>138</v>
      </c>
      <c r="E49" s="137"/>
      <c r="F49" s="137" t="s">
        <v>138</v>
      </c>
      <c r="G49" s="137"/>
      <c r="H49" s="137" t="s">
        <v>138</v>
      </c>
      <c r="I49" s="137"/>
      <c r="J49" s="137" t="s">
        <v>138</v>
      </c>
      <c r="K49" s="138"/>
      <c r="L49" s="137"/>
      <c r="M49" s="127"/>
    </row>
    <row r="50" spans="2:13" ht="16.2" thickBot="1" x14ac:dyDescent="0.35">
      <c r="B50" s="136" t="s">
        <v>56</v>
      </c>
      <c r="C50" s="280"/>
      <c r="D50" s="139">
        <v>71</v>
      </c>
      <c r="E50" s="139"/>
      <c r="F50" s="139">
        <v>73</v>
      </c>
      <c r="G50" s="139"/>
      <c r="H50" s="139">
        <v>73</v>
      </c>
      <c r="I50" s="139"/>
      <c r="J50" s="139">
        <v>73</v>
      </c>
      <c r="K50" s="139"/>
      <c r="L50" s="137"/>
      <c r="M50" s="127"/>
    </row>
    <row r="51" spans="2:13" x14ac:dyDescent="0.3">
      <c r="B51" s="141" t="s">
        <v>57</v>
      </c>
      <c r="C51" s="282"/>
      <c r="D51" s="106"/>
      <c r="E51" s="106"/>
      <c r="J51" s="106"/>
      <c r="K51" s="106"/>
      <c r="L51" s="106"/>
      <c r="M51" s="127"/>
    </row>
    <row r="52" spans="2:13" ht="15.6" x14ac:dyDescent="0.3">
      <c r="B52" s="142" t="s">
        <v>58</v>
      </c>
      <c r="C52" s="283"/>
      <c r="D52" s="106"/>
      <c r="E52" s="106"/>
      <c r="F52" s="106"/>
      <c r="G52" s="106"/>
      <c r="H52" s="106"/>
      <c r="I52" s="106"/>
      <c r="J52" s="106"/>
      <c r="K52" s="106"/>
      <c r="L52" s="106"/>
      <c r="M52" s="127"/>
    </row>
    <row r="53" spans="2:13" ht="15.6" x14ac:dyDescent="0.3">
      <c r="B53" s="142" t="s">
        <v>682</v>
      </c>
      <c r="C53" s="283"/>
      <c r="D53" s="106"/>
      <c r="E53" s="106"/>
      <c r="F53" s="106"/>
      <c r="G53" s="106"/>
      <c r="H53" s="106"/>
      <c r="I53" s="106"/>
      <c r="J53" s="106"/>
      <c r="K53" s="106"/>
      <c r="L53" s="106"/>
      <c r="M53" s="127"/>
    </row>
    <row r="54" spans="2:13" ht="15.6" x14ac:dyDescent="0.3">
      <c r="B54" s="142"/>
      <c r="C54" s="283"/>
      <c r="D54" s="106"/>
      <c r="E54" s="106"/>
      <c r="F54" s="106"/>
      <c r="G54" s="106"/>
      <c r="H54" s="106"/>
      <c r="I54" s="106"/>
      <c r="J54" s="106"/>
      <c r="K54" s="106"/>
      <c r="L54" s="106"/>
      <c r="M54" s="127"/>
    </row>
    <row r="55" spans="2:13" x14ac:dyDescent="0.3">
      <c r="B55" s="122"/>
      <c r="D55" s="106"/>
      <c r="E55" s="106"/>
      <c r="F55" s="106"/>
      <c r="G55" s="106"/>
      <c r="H55" s="106"/>
      <c r="I55" s="106"/>
      <c r="J55" s="106"/>
      <c r="K55" s="106"/>
      <c r="L55" s="106"/>
      <c r="M55" s="127"/>
    </row>
    <row r="56" spans="2:13" ht="15" thickBot="1" x14ac:dyDescent="0.35"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82"/>
    </row>
    <row r="57" spans="2:13" ht="15" thickTop="1" x14ac:dyDescent="0.3"/>
  </sheetData>
  <mergeCells count="2">
    <mergeCell ref="B1:M1"/>
    <mergeCell ref="H2:J2"/>
  </mergeCells>
  <dataValidations count="11">
    <dataValidation type="list" errorStyle="information" operator="equal" allowBlank="1" showErrorMessage="1" sqref="D34 J34 H34 F34 L34" xr:uid="{00000000-0002-0000-0400-000000000000}">
      <formula1>"Ted Dunn,Richard Gray,Billy Rueckert, Victor Varney"</formula1>
    </dataValidation>
    <dataValidation type="list" errorStyle="information" operator="equal" allowBlank="1" showErrorMessage="1" sqref="D38 F38:J38 L38" xr:uid="{00000000-0002-0000-0400-000001000000}">
      <formula1>"Chris R Boli,Jay Horn, Nathan DeWitt"</formula1>
    </dataValidation>
    <dataValidation type="list" errorStyle="information" operator="equal" allowBlank="1" showErrorMessage="1" sqref="D39 H39 J39 L39 F39" xr:uid="{00000000-0002-0000-0400-000002000000}">
      <formula1>"Dennis Winchell,Harold Boettcher,Rob Grau,Kyle Obermiller,Joe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D40 J40 H40 F40 L40" xr:uid="{00000000-0002-0000-0400-000003000000}">
      <formula1>"Dennis Winchell, Art Kotz, Harold BoettcherArt Kotz, 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D36:I36 K36:L36" xr:uid="{00000000-0002-0000-0400-000004000000}">
      <formula1>"Donald Marshall,Charles Stirewalt,Chris Tilley,John Tredway,Victor Varney"</formula1>
    </dataValidation>
    <dataValidation type="list" errorStyle="information" operator="equal" allowBlank="1" showErrorMessage="1" sqref="D35:K35 J36" xr:uid="{00000000-0002-0000-0400-000005000000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E34 K34 I34 G34" xr:uid="{00000000-0002-0000-0400-000006000000}">
      <formula1>"Ted Dunn,Richard Gray,Billy Rueckert"</formula1>
    </dataValidation>
    <dataValidation type="list" errorStyle="information" operator="equal" allowBlank="1" showErrorMessage="1" sqref="E39:E40 K39:K40 I39:I40 G39:G40" xr:uid="{00000000-0002-0000-0400-000007000000}">
      <formula1>"Dennis Winchell,Harold Boettcher,Rob Grau,Joe Mills,John Morck,Brandt Wilkus,Chris Tilley,Charles Stirewalt,Victor Varney,Nick Conner,Richard Gray,John Tredway,Donald Marshall"</formula1>
    </dataValidation>
    <dataValidation type="list" errorStyle="warning" operator="equal" allowBlank="1" showErrorMessage="1" sqref="D8:L8" xr:uid="{00000000-0002-0000-0400-000008000000}">
      <formula1>"17,,399,671,1686,1640"</formula1>
    </dataValidation>
    <dataValidation errorStyle="information" allowBlank="1" showInputMessage="1" showErrorMessage="1" sqref="D41:E41" xr:uid="{00000000-0002-0000-0400-000009000000}"/>
    <dataValidation type="list" errorStyle="information" operator="equal" allowBlank="1" showErrorMessage="1" sqref="E38 K38" xr:uid="{00000000-0002-0000-0400-00000A000000}">
      <formula1>"Chris R Boli,Jay Horn"</formula1>
    </dataValidation>
  </dataValidations>
  <pageMargins left="0.7" right="0.7" top="0.75" bottom="0.75" header="0.3" footer="0.3"/>
  <pageSetup scale="51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7"/>
  <sheetViews>
    <sheetView workbookViewId="0"/>
  </sheetViews>
  <sheetFormatPr defaultRowHeight="14.4" x14ac:dyDescent="0.3"/>
  <cols>
    <col min="1" max="1" width="2.88671875" customWidth="1"/>
    <col min="2" max="2" width="32.5546875" customWidth="1"/>
    <col min="3" max="3" width="1.21875" customWidth="1"/>
    <col min="4" max="4" width="20.6640625" customWidth="1"/>
    <col min="5" max="5" width="1.109375" customWidth="1"/>
    <col min="6" max="6" width="20.6640625" customWidth="1"/>
    <col min="7" max="7" width="1.33203125" customWidth="1"/>
    <col min="8" max="8" width="20.6640625" customWidth="1"/>
    <col min="9" max="9" width="1.5546875" customWidth="1"/>
    <col min="10" max="10" width="20.6640625" customWidth="1"/>
    <col min="11" max="11" width="1.44140625" customWidth="1"/>
    <col min="12" max="13" width="20.6640625" customWidth="1"/>
    <col min="14" max="14" width="8.44140625" customWidth="1"/>
    <col min="15" max="1030" width="11.6640625" customWidth="1"/>
  </cols>
  <sheetData>
    <row r="1" spans="1:14" ht="21.6" customHeight="1" thickTop="1" x14ac:dyDescent="0.4">
      <c r="B1" s="334" t="s">
        <v>6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4" ht="21.6" customHeight="1" x14ac:dyDescent="0.45">
      <c r="B2" s="62" t="s">
        <v>7</v>
      </c>
      <c r="C2" s="266"/>
      <c r="D2" s="7"/>
      <c r="E2" s="7"/>
      <c r="F2" s="63" t="s">
        <v>8</v>
      </c>
      <c r="G2" s="63"/>
      <c r="H2" s="335">
        <v>44818</v>
      </c>
      <c r="I2" s="335"/>
      <c r="J2" s="335"/>
      <c r="K2" s="253"/>
      <c r="L2" s="224" t="s">
        <v>10</v>
      </c>
      <c r="M2" s="65" t="s">
        <v>9</v>
      </c>
    </row>
    <row r="3" spans="1:14" ht="9" customHeight="1" x14ac:dyDescent="0.5">
      <c r="B3" s="62"/>
      <c r="C3" s="266"/>
      <c r="D3" s="7"/>
      <c r="E3" s="7"/>
      <c r="F3" s="227"/>
      <c r="G3" s="227"/>
      <c r="H3" s="228"/>
      <c r="I3" s="228"/>
      <c r="J3" s="229"/>
      <c r="K3" s="229"/>
      <c r="L3" s="64"/>
      <c r="M3" s="230"/>
    </row>
    <row r="4" spans="1:14" ht="21.6" customHeight="1" x14ac:dyDescent="0.5">
      <c r="B4" s="62"/>
      <c r="C4" s="266"/>
      <c r="D4" s="74"/>
      <c r="E4" s="74"/>
      <c r="F4" s="227"/>
      <c r="G4" s="227"/>
      <c r="H4" s="107"/>
      <c r="I4" s="107"/>
      <c r="J4" s="107"/>
      <c r="K4" s="107"/>
      <c r="L4" s="107"/>
      <c r="M4" s="255"/>
    </row>
    <row r="5" spans="1:14" ht="21.6" customHeight="1" x14ac:dyDescent="0.5">
      <c r="B5" s="78" t="s">
        <v>11</v>
      </c>
      <c r="C5" s="267"/>
      <c r="D5" s="79"/>
      <c r="E5" s="80"/>
      <c r="F5" s="80"/>
      <c r="G5" s="80"/>
      <c r="H5" s="80"/>
      <c r="I5" s="80"/>
      <c r="J5" s="80"/>
      <c r="K5" s="80"/>
      <c r="L5" s="80"/>
      <c r="M5" s="81"/>
    </row>
    <row r="6" spans="1:14" ht="21.6" customHeight="1" x14ac:dyDescent="0.5">
      <c r="A6" s="82"/>
      <c r="B6" s="83" t="s">
        <v>12</v>
      </c>
      <c r="C6" s="268"/>
      <c r="D6" s="84">
        <f>IF(D7=0," ",TIMEVALUE(LEFT(D7,2)&amp;":"&amp;MID(D7,3,2)&amp;":"&amp;RIGHT(D7,2)))</f>
        <v>0.43784722222222222</v>
      </c>
      <c r="E6" s="84"/>
      <c r="F6" s="84" t="str">
        <f>IF(F7=0," ",TIMEVALUE(LEFT(F7,2)&amp;":"&amp;MID(F7,3,2)&amp;":"&amp;RIGHT(F7,2)))</f>
        <v xml:space="preserve"> </v>
      </c>
      <c r="G6" s="84"/>
      <c r="H6" s="84" t="str">
        <f>IF(H7=0," ",TIMEVALUE(LEFT(H7,2)&amp;":"&amp;MID(H7,3,2)&amp;":"&amp;RIGHT(H7,2)))</f>
        <v xml:space="preserve"> </v>
      </c>
      <c r="I6" s="84"/>
      <c r="J6" s="84" t="str">
        <f>IF(J7=0," ",TIMEVALUE(LEFT(J7,2)&amp;":"&amp;MID(J7,3,2)&amp;":"&amp;RIGHT(J7,2)))</f>
        <v xml:space="preserve"> </v>
      </c>
      <c r="K6" s="84"/>
      <c r="L6" s="84" t="str">
        <f>IF(L7=0," ",TIMEVALUE(LEFT(L7,2)&amp;":"&amp;MID(L7,3,2)&amp;":"&amp;RIGHT(L7,2)))</f>
        <v xml:space="preserve"> </v>
      </c>
      <c r="M6" s="85"/>
      <c r="N6" s="82"/>
    </row>
    <row r="7" spans="1:14" ht="21.6" customHeight="1" x14ac:dyDescent="0.5">
      <c r="B7" s="86" t="s">
        <v>13</v>
      </c>
      <c r="C7" s="269"/>
      <c r="D7" s="87" t="s">
        <v>581</v>
      </c>
      <c r="E7" s="87"/>
      <c r="F7" s="87"/>
      <c r="G7" s="87"/>
      <c r="H7" s="87"/>
      <c r="I7" s="87"/>
      <c r="J7" s="87"/>
      <c r="K7" s="87"/>
      <c r="L7" s="87"/>
      <c r="M7" s="181"/>
    </row>
    <row r="8" spans="1:14" ht="21.6" customHeight="1" x14ac:dyDescent="0.5">
      <c r="B8" s="86" t="s">
        <v>14</v>
      </c>
      <c r="C8" s="270"/>
      <c r="D8" s="90">
        <v>1686</v>
      </c>
      <c r="E8" s="90"/>
      <c r="F8" s="90"/>
      <c r="G8" s="90"/>
      <c r="H8" s="90"/>
      <c r="I8" s="90"/>
      <c r="J8" s="90"/>
      <c r="K8" s="90"/>
      <c r="L8" s="90"/>
      <c r="M8" s="88"/>
    </row>
    <row r="9" spans="1:14" ht="21.6" customHeight="1" x14ac:dyDescent="0.45">
      <c r="B9" s="91"/>
      <c r="C9" s="270"/>
      <c r="M9" s="88"/>
    </row>
    <row r="10" spans="1:14" ht="30" customHeight="1" x14ac:dyDescent="0.5">
      <c r="B10" s="94" t="s">
        <v>15</v>
      </c>
      <c r="C10" s="284">
        <v>1032</v>
      </c>
      <c r="D10" s="287">
        <f>IF(C10=0," ",TIMEVALUE(LEFT(C10,2)&amp;":"&amp;MID(C10,3,2)&amp;":"&amp;RIGHT(C10,2)))</f>
        <v>0.43925925925925924</v>
      </c>
      <c r="E10" s="284"/>
      <c r="F10" s="287" t="str">
        <f t="shared" ref="F10:L17" si="0">IF(E10=0," ",TIMEVALUE(LEFT(E10,2)&amp;":"&amp;MID(E10,3,2)&amp;":"&amp;RIGHT(E10,2)))</f>
        <v xml:space="preserve"> </v>
      </c>
      <c r="G10" s="285"/>
      <c r="H10" s="287" t="str">
        <f t="shared" si="0"/>
        <v xml:space="preserve"> </v>
      </c>
      <c r="I10" s="284"/>
      <c r="J10" s="287" t="str">
        <f t="shared" si="0"/>
        <v xml:space="preserve"> </v>
      </c>
      <c r="K10" s="284"/>
      <c r="L10" s="287" t="str">
        <f t="shared" si="0"/>
        <v xml:space="preserve"> </v>
      </c>
      <c r="M10" s="288"/>
    </row>
    <row r="11" spans="1:14" ht="21.6" customHeight="1" x14ac:dyDescent="0.5">
      <c r="B11" s="96" t="s">
        <v>16</v>
      </c>
      <c r="C11" s="286"/>
      <c r="D11" s="224" t="s">
        <v>10</v>
      </c>
      <c r="E11" s="285"/>
      <c r="F11" s="287" t="str">
        <f t="shared" si="0"/>
        <v xml:space="preserve"> </v>
      </c>
      <c r="G11" s="285"/>
      <c r="H11" s="287" t="str">
        <f t="shared" si="0"/>
        <v xml:space="preserve"> </v>
      </c>
      <c r="I11" s="284"/>
      <c r="J11" s="287" t="str">
        <f t="shared" si="0"/>
        <v xml:space="preserve"> </v>
      </c>
      <c r="K11" s="284"/>
      <c r="L11" s="287" t="str">
        <f t="shared" si="0"/>
        <v xml:space="preserve"> </v>
      </c>
      <c r="M11" s="288"/>
    </row>
    <row r="12" spans="1:14" ht="30" customHeight="1" x14ac:dyDescent="0.5">
      <c r="B12" s="94" t="s">
        <v>17</v>
      </c>
      <c r="C12" s="284">
        <v>1042</v>
      </c>
      <c r="D12" s="287">
        <f t="shared" ref="D12:D17" si="1">IF(C12=0," ",TIMEVALUE(LEFT(C12,2)&amp;":"&amp;MID(C12,3,2)&amp;":"&amp;RIGHT(C12,2)))</f>
        <v>0.44631944444444444</v>
      </c>
      <c r="E12" s="285"/>
      <c r="F12" s="287" t="str">
        <f t="shared" si="0"/>
        <v xml:space="preserve"> </v>
      </c>
      <c r="G12" s="285"/>
      <c r="H12" s="287" t="str">
        <f t="shared" si="0"/>
        <v xml:space="preserve"> </v>
      </c>
      <c r="I12" s="284"/>
      <c r="J12" s="287" t="str">
        <f t="shared" si="0"/>
        <v xml:space="preserve"> </v>
      </c>
      <c r="K12" s="284"/>
      <c r="L12" s="287" t="str">
        <f t="shared" si="0"/>
        <v xml:space="preserve"> </v>
      </c>
      <c r="M12" s="288"/>
    </row>
    <row r="13" spans="1:14" ht="30" customHeight="1" x14ac:dyDescent="0.5">
      <c r="B13" s="94" t="s">
        <v>19</v>
      </c>
      <c r="C13" s="284">
        <v>1050</v>
      </c>
      <c r="D13" s="287">
        <f t="shared" si="1"/>
        <v>0.45196759259259256</v>
      </c>
      <c r="E13" s="285"/>
      <c r="F13" s="287" t="str">
        <f t="shared" si="0"/>
        <v xml:space="preserve"> </v>
      </c>
      <c r="G13" s="285"/>
      <c r="H13" s="287" t="str">
        <f t="shared" si="0"/>
        <v xml:space="preserve"> </v>
      </c>
      <c r="I13" s="284"/>
      <c r="J13" s="287" t="str">
        <f t="shared" si="0"/>
        <v xml:space="preserve"> </v>
      </c>
      <c r="K13" s="284"/>
      <c r="L13" s="287" t="str">
        <f t="shared" si="0"/>
        <v xml:space="preserve"> </v>
      </c>
      <c r="M13" s="288" t="s">
        <v>18</v>
      </c>
    </row>
    <row r="14" spans="1:14" ht="30" customHeight="1" x14ac:dyDescent="0.5">
      <c r="B14" s="94" t="s">
        <v>20</v>
      </c>
      <c r="C14" s="284">
        <v>1110</v>
      </c>
      <c r="D14" s="287">
        <f t="shared" si="1"/>
        <v>0.46539351851851851</v>
      </c>
      <c r="E14" s="285"/>
      <c r="F14" s="287" t="str">
        <f t="shared" si="0"/>
        <v xml:space="preserve"> </v>
      </c>
      <c r="G14" s="285"/>
      <c r="H14" s="287" t="str">
        <f t="shared" si="0"/>
        <v xml:space="preserve"> </v>
      </c>
      <c r="I14" s="284"/>
      <c r="J14" s="287" t="str">
        <f t="shared" si="0"/>
        <v xml:space="preserve"> </v>
      </c>
      <c r="K14" s="284"/>
      <c r="L14" s="287" t="str">
        <f t="shared" si="0"/>
        <v xml:space="preserve"> </v>
      </c>
      <c r="M14" s="288"/>
    </row>
    <row r="15" spans="1:14" ht="30" customHeight="1" x14ac:dyDescent="0.5">
      <c r="B15" s="94" t="s">
        <v>21</v>
      </c>
      <c r="C15" s="284">
        <v>1117</v>
      </c>
      <c r="D15" s="287">
        <f t="shared" si="1"/>
        <v>0.47033564814814816</v>
      </c>
      <c r="E15" s="285"/>
      <c r="F15" s="287" t="str">
        <f t="shared" si="0"/>
        <v xml:space="preserve"> </v>
      </c>
      <c r="G15" s="285"/>
      <c r="H15" s="287" t="str">
        <f t="shared" si="0"/>
        <v xml:space="preserve"> </v>
      </c>
      <c r="I15" s="284"/>
      <c r="J15" s="287" t="str">
        <f t="shared" si="0"/>
        <v xml:space="preserve"> </v>
      </c>
      <c r="K15" s="284"/>
      <c r="L15" s="287" t="str">
        <f t="shared" si="0"/>
        <v xml:space="preserve"> </v>
      </c>
      <c r="M15" s="288"/>
    </row>
    <row r="16" spans="1:14" ht="21.6" customHeight="1" x14ac:dyDescent="0.5">
      <c r="B16" s="96" t="s">
        <v>16</v>
      </c>
      <c r="C16" s="286"/>
      <c r="D16" s="224" t="s">
        <v>10</v>
      </c>
      <c r="E16" s="285"/>
      <c r="F16" s="287" t="str">
        <f t="shared" si="0"/>
        <v xml:space="preserve"> </v>
      </c>
      <c r="G16" s="285"/>
      <c r="H16" s="287" t="str">
        <f t="shared" si="0"/>
        <v xml:space="preserve"> </v>
      </c>
      <c r="I16" s="284"/>
      <c r="J16" s="287" t="str">
        <f t="shared" si="0"/>
        <v xml:space="preserve"> </v>
      </c>
      <c r="K16" s="284"/>
      <c r="L16" s="287" t="str">
        <f t="shared" si="0"/>
        <v xml:space="preserve"> </v>
      </c>
      <c r="M16" s="288"/>
    </row>
    <row r="17" spans="2:14" ht="30" customHeight="1" x14ac:dyDescent="0.5">
      <c r="B17" s="94" t="s">
        <v>22</v>
      </c>
      <c r="C17" s="284">
        <v>1128</v>
      </c>
      <c r="D17" s="287">
        <f t="shared" si="1"/>
        <v>0.47810185185185183</v>
      </c>
      <c r="E17" s="285"/>
      <c r="F17" s="287" t="str">
        <f t="shared" si="0"/>
        <v xml:space="preserve"> </v>
      </c>
      <c r="G17" s="285"/>
      <c r="H17" s="287" t="str">
        <f t="shared" si="0"/>
        <v xml:space="preserve"> </v>
      </c>
      <c r="I17" s="284"/>
      <c r="J17" s="287" t="str">
        <f t="shared" si="0"/>
        <v xml:space="preserve"> </v>
      </c>
      <c r="K17" s="285"/>
      <c r="L17" s="287" t="str">
        <f t="shared" ref="L17" si="2">IF(L18=0," ",TIMEVALUE(LEFT(L18,2)&amp;":"&amp;MID(L18,3,2)&amp;":"&amp;RIGHT(L18,2)))</f>
        <v xml:space="preserve"> </v>
      </c>
      <c r="M17" s="288"/>
      <c r="N17" t="s">
        <v>23</v>
      </c>
    </row>
    <row r="18" spans="2:14" ht="21.6" customHeight="1" x14ac:dyDescent="0.35">
      <c r="B18" s="101" t="s">
        <v>24</v>
      </c>
      <c r="C18" s="271"/>
      <c r="D18" s="102" t="s">
        <v>25</v>
      </c>
      <c r="E18" s="102"/>
      <c r="F18" s="104"/>
      <c r="G18" s="104"/>
      <c r="H18" s="103"/>
      <c r="I18" s="103"/>
      <c r="J18" s="104"/>
      <c r="K18" s="104"/>
      <c r="L18" s="103"/>
      <c r="M18" s="100"/>
    </row>
    <row r="19" spans="2:14" ht="21.6" customHeight="1" x14ac:dyDescent="0.5">
      <c r="B19" s="105"/>
      <c r="C19" s="106"/>
      <c r="D19" s="106"/>
      <c r="E19" s="106"/>
      <c r="F19" s="103"/>
      <c r="G19" s="103"/>
      <c r="H19" s="107" t="s">
        <v>26</v>
      </c>
      <c r="I19" s="107"/>
      <c r="J19" s="106"/>
      <c r="K19" s="106"/>
      <c r="L19" s="106"/>
      <c r="M19" s="100"/>
    </row>
    <row r="20" spans="2:14" ht="30" customHeight="1" x14ac:dyDescent="0.5">
      <c r="B20" s="108">
        <v>100</v>
      </c>
      <c r="C20" s="272"/>
      <c r="D20" s="90">
        <v>52</v>
      </c>
      <c r="E20" s="90"/>
      <c r="F20" s="90"/>
      <c r="G20" s="90"/>
      <c r="H20" s="90"/>
      <c r="I20" s="90"/>
      <c r="J20" s="90"/>
      <c r="K20" s="90"/>
      <c r="L20" s="90"/>
      <c r="M20" s="100"/>
    </row>
    <row r="21" spans="2:14" ht="30" customHeight="1" x14ac:dyDescent="0.5">
      <c r="B21" s="108">
        <v>101</v>
      </c>
      <c r="C21" s="272"/>
      <c r="D21" s="264" t="s">
        <v>657</v>
      </c>
      <c r="E21" s="90"/>
      <c r="F21" s="90"/>
      <c r="G21" s="90"/>
      <c r="H21" s="90"/>
      <c r="I21" s="90"/>
      <c r="J21" s="90"/>
      <c r="K21" s="90"/>
      <c r="L21" s="90"/>
      <c r="M21" s="100"/>
    </row>
    <row r="22" spans="2:14" ht="30" customHeight="1" x14ac:dyDescent="0.5">
      <c r="B22" s="108">
        <v>200</v>
      </c>
      <c r="C22" s="272"/>
      <c r="D22" s="90">
        <v>61</v>
      </c>
      <c r="E22" s="90"/>
      <c r="F22" s="90"/>
      <c r="G22" s="90"/>
      <c r="H22" s="90"/>
      <c r="I22" s="90"/>
      <c r="J22" s="90"/>
      <c r="K22" s="90"/>
      <c r="L22" s="90"/>
      <c r="M22" s="100"/>
    </row>
    <row r="23" spans="2:14" ht="30" customHeight="1" x14ac:dyDescent="0.5">
      <c r="B23" s="108">
        <v>201</v>
      </c>
      <c r="C23" s="272"/>
      <c r="D23" s="90">
        <v>58</v>
      </c>
      <c r="E23" s="90"/>
      <c r="F23" s="90"/>
      <c r="G23" s="90"/>
      <c r="H23" s="90"/>
      <c r="I23" s="90"/>
      <c r="J23" s="90"/>
      <c r="K23" s="90"/>
      <c r="L23" s="90"/>
      <c r="M23" s="100"/>
    </row>
    <row r="24" spans="2:14" ht="30" customHeight="1" x14ac:dyDescent="0.5">
      <c r="B24" s="108">
        <v>308</v>
      </c>
      <c r="C24" s="272"/>
      <c r="D24" s="90">
        <v>10</v>
      </c>
      <c r="E24" s="90"/>
      <c r="F24" s="90"/>
      <c r="G24" s="90"/>
      <c r="H24" s="90"/>
      <c r="I24" s="90"/>
      <c r="J24" s="90"/>
      <c r="K24" s="90"/>
      <c r="L24" s="90"/>
      <c r="M24" s="100"/>
    </row>
    <row r="25" spans="2:14" ht="30" customHeight="1" x14ac:dyDescent="0.5">
      <c r="B25" s="111" t="s">
        <v>27</v>
      </c>
      <c r="C25" s="273"/>
      <c r="D25" s="90">
        <v>0</v>
      </c>
      <c r="E25" s="113"/>
      <c r="F25" s="113"/>
      <c r="G25" s="113"/>
      <c r="H25" s="90"/>
      <c r="I25" s="90"/>
      <c r="J25" s="90"/>
      <c r="K25" s="90"/>
      <c r="L25" s="90"/>
      <c r="M25" s="100"/>
    </row>
    <row r="26" spans="2:14" ht="30" customHeight="1" thickBot="1" x14ac:dyDescent="0.55000000000000004">
      <c r="B26" s="112" t="s">
        <v>28</v>
      </c>
      <c r="C26" s="274"/>
      <c r="D26" s="113">
        <v>0</v>
      </c>
      <c r="E26" s="113"/>
      <c r="F26" s="90"/>
      <c r="G26" s="113"/>
      <c r="H26" s="113"/>
      <c r="I26" s="113"/>
      <c r="J26" s="113"/>
      <c r="K26" s="113"/>
      <c r="L26" s="113"/>
      <c r="M26" s="100"/>
    </row>
    <row r="27" spans="2:14" ht="21.6" customHeight="1" thickTop="1" thickBot="1" x14ac:dyDescent="0.5">
      <c r="B27" s="116" t="s">
        <v>29</v>
      </c>
      <c r="C27" s="275"/>
      <c r="D27" s="117">
        <f>SUM(D20:D26)</f>
        <v>181</v>
      </c>
      <c r="E27" s="117"/>
      <c r="F27" s="117">
        <f>SUM(F20:F26)</f>
        <v>0</v>
      </c>
      <c r="G27" s="117"/>
      <c r="H27" s="117">
        <f>SUM(H20:H26)</f>
        <v>0</v>
      </c>
      <c r="I27" s="117"/>
      <c r="J27" s="117">
        <f>SUM(J20:J26)</f>
        <v>0</v>
      </c>
      <c r="K27" s="118"/>
      <c r="L27" s="225">
        <f>SUM(L20:L26)</f>
        <v>0</v>
      </c>
      <c r="M27" s="100"/>
    </row>
    <row r="28" spans="2:14" ht="21.6" customHeight="1" thickTop="1" thickBot="1" x14ac:dyDescent="0.5">
      <c r="B28" s="116" t="s">
        <v>30</v>
      </c>
      <c r="C28" s="275"/>
      <c r="D28" s="117">
        <f>D27</f>
        <v>181</v>
      </c>
      <c r="E28" s="117"/>
      <c r="F28" s="117">
        <f>D28+F27</f>
        <v>181</v>
      </c>
      <c r="G28" s="117"/>
      <c r="H28" s="117">
        <f>F28+H27</f>
        <v>181</v>
      </c>
      <c r="I28" s="117"/>
      <c r="J28" s="117">
        <f>J27+H28</f>
        <v>181</v>
      </c>
      <c r="K28" s="118"/>
      <c r="L28" s="225">
        <f>L27+J28</f>
        <v>181</v>
      </c>
      <c r="M28" s="100"/>
    </row>
    <row r="29" spans="2:14" ht="21.6" customHeight="1" thickTop="1" thickBot="1" x14ac:dyDescent="0.5">
      <c r="B29" s="119" t="s">
        <v>31</v>
      </c>
      <c r="C29" s="276"/>
      <c r="D29" s="120"/>
      <c r="E29" s="120"/>
      <c r="F29" s="117"/>
      <c r="G29" s="117"/>
      <c r="H29" s="120"/>
      <c r="I29" s="120"/>
      <c r="J29" s="120"/>
      <c r="K29" s="121"/>
      <c r="L29" s="226"/>
      <c r="M29" s="100"/>
    </row>
    <row r="30" spans="2:14" ht="21.6" customHeight="1" thickTop="1" thickBot="1" x14ac:dyDescent="0.5">
      <c r="B30" s="119" t="s">
        <v>32</v>
      </c>
      <c r="C30" s="276"/>
      <c r="D30" s="120"/>
      <c r="E30" s="120"/>
      <c r="F30" s="120"/>
      <c r="G30" s="120"/>
      <c r="H30" s="120"/>
      <c r="I30" s="120"/>
      <c r="J30" s="120"/>
      <c r="K30" s="121"/>
      <c r="L30" s="226"/>
      <c r="M30" s="100"/>
    </row>
    <row r="31" spans="2:14" ht="21.6" customHeight="1" thickTop="1" x14ac:dyDescent="0.3">
      <c r="B31" s="122"/>
      <c r="L31" s="8" t="s">
        <v>33</v>
      </c>
      <c r="M31" s="100"/>
    </row>
    <row r="32" spans="2:14" ht="21.6" customHeight="1" x14ac:dyDescent="0.3">
      <c r="B32" s="122"/>
      <c r="L32" s="123" t="s">
        <v>34</v>
      </c>
      <c r="M32" s="100"/>
    </row>
    <row r="33" spans="2:13" x14ac:dyDescent="0.3">
      <c r="B33" s="124" t="s">
        <v>35</v>
      </c>
      <c r="C33" s="277"/>
      <c r="D33" t="s">
        <v>36</v>
      </c>
      <c r="M33" s="100"/>
    </row>
    <row r="34" spans="2:13" ht="19.8" x14ac:dyDescent="0.4">
      <c r="B34" s="125" t="s">
        <v>38</v>
      </c>
      <c r="C34" s="278"/>
      <c r="D34" s="126" t="s">
        <v>72</v>
      </c>
      <c r="E34" s="126"/>
      <c r="F34" s="126"/>
      <c r="G34" s="126"/>
      <c r="H34" s="126"/>
      <c r="I34" s="126"/>
      <c r="J34" s="126"/>
      <c r="K34" s="126"/>
      <c r="L34" s="126"/>
      <c r="M34" s="100"/>
    </row>
    <row r="35" spans="2:13" ht="19.8" x14ac:dyDescent="0.4">
      <c r="B35" s="125" t="s">
        <v>39</v>
      </c>
      <c r="C35" s="278"/>
      <c r="D35" s="126" t="s">
        <v>60</v>
      </c>
      <c r="E35" s="126"/>
      <c r="F35" s="126"/>
      <c r="G35" s="126"/>
      <c r="H35" s="126"/>
      <c r="I35" s="126"/>
      <c r="J35" s="126"/>
      <c r="K35" s="126"/>
      <c r="L35" s="126"/>
      <c r="M35" s="127"/>
    </row>
    <row r="36" spans="2:13" ht="19.8" x14ac:dyDescent="0.4">
      <c r="B36" s="125" t="s">
        <v>40</v>
      </c>
      <c r="C36" s="278"/>
      <c r="D36" s="126" t="s">
        <v>64</v>
      </c>
      <c r="E36" s="126"/>
      <c r="F36" s="126"/>
      <c r="G36" s="126"/>
      <c r="H36" s="126"/>
      <c r="I36" s="126"/>
      <c r="J36" s="126"/>
      <c r="K36" s="126"/>
      <c r="L36" s="126"/>
      <c r="M36" s="127"/>
    </row>
    <row r="37" spans="2:13" ht="19.8" x14ac:dyDescent="0.4">
      <c r="B37" s="125"/>
      <c r="C37" s="278"/>
      <c r="D37" s="126"/>
      <c r="E37" s="106"/>
      <c r="F37" s="41"/>
      <c r="H37" s="126"/>
      <c r="I37" s="126"/>
      <c r="J37" s="126"/>
      <c r="K37" s="126"/>
      <c r="L37" s="126"/>
      <c r="M37" s="127"/>
    </row>
    <row r="38" spans="2:13" ht="19.8" x14ac:dyDescent="0.4">
      <c r="B38" s="125" t="s">
        <v>41</v>
      </c>
      <c r="C38" s="278"/>
      <c r="D38" s="106" t="s">
        <v>694</v>
      </c>
      <c r="E38" s="126"/>
      <c r="F38" s="126"/>
      <c r="G38" s="126"/>
      <c r="H38" s="126"/>
      <c r="I38" s="126"/>
      <c r="J38" s="126"/>
      <c r="K38" s="126"/>
      <c r="L38" s="126"/>
      <c r="M38" s="127"/>
    </row>
    <row r="39" spans="2:13" ht="19.8" x14ac:dyDescent="0.4">
      <c r="B39" s="125" t="s">
        <v>42</v>
      </c>
      <c r="C39" s="278"/>
      <c r="D39" s="106" t="s">
        <v>148</v>
      </c>
      <c r="E39" s="126"/>
      <c r="F39" s="126"/>
      <c r="G39" s="126"/>
      <c r="H39" s="126"/>
      <c r="I39" s="126"/>
      <c r="J39" s="126"/>
      <c r="K39" s="126"/>
      <c r="L39" s="126"/>
      <c r="M39" s="127"/>
    </row>
    <row r="40" spans="2:13" ht="19.8" x14ac:dyDescent="0.4">
      <c r="B40" s="125" t="s">
        <v>43</v>
      </c>
      <c r="C40" s="278"/>
      <c r="D40" s="126" t="s">
        <v>61</v>
      </c>
      <c r="E40" s="126"/>
      <c r="F40" s="126"/>
      <c r="G40" s="126"/>
      <c r="H40" s="126"/>
      <c r="I40" s="126"/>
      <c r="J40" s="126"/>
      <c r="K40" s="126"/>
      <c r="L40" s="126"/>
      <c r="M40" s="127"/>
    </row>
    <row r="41" spans="2:13" x14ac:dyDescent="0.3">
      <c r="B41" s="129" t="s">
        <v>44</v>
      </c>
      <c r="C41" s="279"/>
      <c r="D41" s="106"/>
      <c r="E41" s="106"/>
      <c r="H41" s="106"/>
      <c r="I41" s="106"/>
      <c r="J41" s="106"/>
      <c r="K41" s="106"/>
      <c r="L41" s="106"/>
      <c r="M41" s="127"/>
    </row>
    <row r="42" spans="2:13" x14ac:dyDescent="0.3">
      <c r="B42" s="122"/>
      <c r="D42" s="106"/>
      <c r="E42" s="106"/>
      <c r="F42" s="106"/>
      <c r="G42" s="106"/>
      <c r="H42" s="106"/>
      <c r="I42" s="106"/>
      <c r="J42" s="106"/>
      <c r="K42" s="106"/>
      <c r="L42" s="106"/>
      <c r="M42" s="127"/>
    </row>
    <row r="43" spans="2:13" ht="11.4" customHeight="1" x14ac:dyDescent="0.3">
      <c r="B43" s="124" t="s">
        <v>45</v>
      </c>
      <c r="C43" s="277"/>
      <c r="D43" s="130"/>
      <c r="E43" s="130"/>
      <c r="F43" s="106"/>
      <c r="G43" s="106"/>
      <c r="H43" s="106"/>
      <c r="I43" s="106"/>
      <c r="J43" s="130" t="s">
        <v>46</v>
      </c>
      <c r="K43" s="130"/>
      <c r="L43" s="106"/>
      <c r="M43" s="127"/>
    </row>
    <row r="44" spans="2:13" ht="15.6" x14ac:dyDescent="0.3">
      <c r="B44" s="131" t="s">
        <v>47</v>
      </c>
      <c r="C44" s="280"/>
      <c r="D44" s="130"/>
      <c r="E44" s="130"/>
      <c r="F44" s="106"/>
      <c r="G44" s="106"/>
      <c r="H44" s="106" t="s">
        <v>48</v>
      </c>
      <c r="I44" s="106"/>
      <c r="J44" s="106">
        <f>M29*8</f>
        <v>0</v>
      </c>
      <c r="K44" s="106"/>
      <c r="L44" s="132" t="s">
        <v>49</v>
      </c>
      <c r="M44" s="127"/>
    </row>
    <row r="45" spans="2:13" ht="15.6" x14ac:dyDescent="0.3">
      <c r="B45" s="131" t="s">
        <v>50</v>
      </c>
      <c r="C45" s="280"/>
      <c r="D45" s="130" t="s">
        <v>51</v>
      </c>
      <c r="E45" s="130"/>
      <c r="F45" s="106"/>
      <c r="G45" s="106"/>
      <c r="H45" s="106" t="s">
        <v>48</v>
      </c>
      <c r="I45" s="106"/>
      <c r="J45" s="106">
        <f>F46*8</f>
        <v>0</v>
      </c>
      <c r="K45" s="106"/>
      <c r="L45" s="132" t="s">
        <v>52</v>
      </c>
      <c r="M45" s="127"/>
    </row>
    <row r="46" spans="2:13" x14ac:dyDescent="0.3">
      <c r="B46" s="122" t="s">
        <v>53</v>
      </c>
      <c r="D46" s="106"/>
      <c r="E46" s="106"/>
      <c r="F46" s="133"/>
      <c r="G46" s="133"/>
      <c r="H46" s="106"/>
      <c r="I46" s="106"/>
      <c r="J46" s="106"/>
      <c r="K46" s="106"/>
      <c r="L46" s="106"/>
      <c r="M46" s="127"/>
    </row>
    <row r="47" spans="2:13" x14ac:dyDescent="0.3">
      <c r="B47" s="122"/>
      <c r="D47" s="130"/>
      <c r="E47" s="130"/>
      <c r="F47" s="106"/>
      <c r="G47" s="106"/>
      <c r="H47" s="106"/>
      <c r="I47" s="106"/>
      <c r="J47" s="106"/>
      <c r="K47" s="106"/>
      <c r="L47" s="106"/>
      <c r="M47" s="127"/>
    </row>
    <row r="48" spans="2:13" ht="18.600000000000001" thickBot="1" x14ac:dyDescent="0.4">
      <c r="B48" s="134" t="s">
        <v>54</v>
      </c>
      <c r="C48" s="281"/>
      <c r="D48" s="135"/>
      <c r="E48" s="135"/>
      <c r="F48" s="106"/>
      <c r="G48" s="106"/>
      <c r="H48" s="135"/>
      <c r="I48" s="135"/>
      <c r="J48" s="135"/>
      <c r="K48" s="135"/>
      <c r="L48" s="135"/>
      <c r="M48" s="127"/>
    </row>
    <row r="49" spans="2:13" ht="16.2" thickBot="1" x14ac:dyDescent="0.35">
      <c r="B49" s="136" t="s">
        <v>55</v>
      </c>
      <c r="C49" s="280"/>
      <c r="D49" s="137" t="s">
        <v>128</v>
      </c>
      <c r="E49" s="137"/>
      <c r="F49" s="137"/>
      <c r="G49" s="137"/>
      <c r="H49" s="137"/>
      <c r="I49" s="137"/>
      <c r="J49" s="137"/>
      <c r="K49" s="138"/>
      <c r="L49" s="137"/>
      <c r="M49" s="127"/>
    </row>
    <row r="50" spans="2:13" ht="16.2" thickBot="1" x14ac:dyDescent="0.35">
      <c r="B50" s="136" t="s">
        <v>56</v>
      </c>
      <c r="C50" s="280"/>
      <c r="D50" s="139">
        <v>70</v>
      </c>
      <c r="E50" s="139"/>
      <c r="F50" s="139"/>
      <c r="G50" s="139"/>
      <c r="H50" s="139"/>
      <c r="I50" s="139"/>
      <c r="J50" s="139"/>
      <c r="K50" s="139"/>
      <c r="L50" s="137"/>
      <c r="M50" s="127"/>
    </row>
    <row r="51" spans="2:13" x14ac:dyDescent="0.3">
      <c r="B51" s="141" t="s">
        <v>57</v>
      </c>
      <c r="C51" s="282"/>
      <c r="D51" s="106"/>
      <c r="E51" s="106"/>
      <c r="J51" s="106"/>
      <c r="K51" s="106"/>
      <c r="L51" s="106"/>
      <c r="M51" s="127"/>
    </row>
    <row r="52" spans="2:13" ht="15.6" x14ac:dyDescent="0.3">
      <c r="B52" s="142" t="s">
        <v>58</v>
      </c>
      <c r="C52" s="283"/>
      <c r="D52" s="106"/>
      <c r="E52" s="106"/>
      <c r="F52" s="106"/>
      <c r="G52" s="106"/>
      <c r="H52" s="106"/>
      <c r="I52" s="106"/>
      <c r="J52" s="106"/>
      <c r="K52" s="106"/>
      <c r="L52" s="106" t="s">
        <v>148</v>
      </c>
      <c r="M52" s="127"/>
    </row>
    <row r="53" spans="2:13" ht="15.6" x14ac:dyDescent="0.3">
      <c r="B53" s="142" t="s">
        <v>682</v>
      </c>
      <c r="C53" s="283"/>
      <c r="D53" s="106"/>
      <c r="E53" s="106"/>
      <c r="F53" s="106"/>
      <c r="G53" s="106"/>
      <c r="H53" s="106"/>
      <c r="I53" s="106"/>
      <c r="J53" s="106"/>
      <c r="K53" s="106"/>
      <c r="L53" s="106"/>
      <c r="M53" s="127"/>
    </row>
    <row r="54" spans="2:13" ht="15.6" x14ac:dyDescent="0.3">
      <c r="B54" s="142"/>
      <c r="C54" s="283"/>
      <c r="D54" s="106"/>
      <c r="E54" s="106"/>
      <c r="F54" s="106"/>
      <c r="G54" s="106"/>
      <c r="H54" s="106"/>
      <c r="I54" s="106"/>
      <c r="J54" s="106"/>
      <c r="K54" s="106"/>
      <c r="L54" s="106"/>
      <c r="M54" s="127"/>
    </row>
    <row r="55" spans="2:13" x14ac:dyDescent="0.3">
      <c r="B55" s="122"/>
      <c r="D55" s="106"/>
      <c r="E55" s="106"/>
      <c r="F55" s="106"/>
      <c r="G55" s="106"/>
      <c r="H55" s="106"/>
      <c r="I55" s="106"/>
      <c r="J55" s="106"/>
      <c r="K55" s="106"/>
      <c r="L55" s="106"/>
      <c r="M55" s="127"/>
    </row>
    <row r="56" spans="2:13" ht="15" thickBot="1" x14ac:dyDescent="0.35"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82"/>
    </row>
    <row r="57" spans="2:13" ht="15" thickTop="1" x14ac:dyDescent="0.3"/>
  </sheetData>
  <mergeCells count="2">
    <mergeCell ref="B1:M1"/>
    <mergeCell ref="H2:J2"/>
  </mergeCells>
  <dataValidations count="11">
    <dataValidation type="list" errorStyle="information" operator="equal" allowBlank="1" showErrorMessage="1" sqref="D34 F34 H34 J34 L34" xr:uid="{00000000-0002-0000-0500-000000000000}">
      <formula1>"Ted Dunn,Richard Gray,Billy Rueckert, Victor Varney"</formula1>
    </dataValidation>
    <dataValidation type="list" errorStyle="information" operator="equal" allowBlank="1" showErrorMessage="1" sqref="L38 F38 H38 J38" xr:uid="{00000000-0002-0000-0500-000001000000}">
      <formula1>"Chris R Boli,Jay Horn, Nathan DeWitt"</formula1>
    </dataValidation>
    <dataValidation type="list" errorStyle="information" operator="equal" allowBlank="1" showErrorMessage="1" sqref="L39 F39 H39 J39" xr:uid="{00000000-0002-0000-0500-000002000000}">
      <formula1>"Dennis Winchell,Harold Boettcher,Rob Grau,Kyle Obermiller,Joe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D40 F40 H40 J40 L40" xr:uid="{00000000-0002-0000-0500-000003000000}">
      <formula1>"Dennis Winchell, Art Kotz, Harold BoettcherArt Kotz, 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D36:L36" xr:uid="{00000000-0002-0000-0500-000004000000}">
      <formula1>"Donald Marshall,Charles Stirewalt,Chris Tilley,John Tredway,Victor Varney"</formula1>
    </dataValidation>
    <dataValidation type="list" errorStyle="information" operator="equal" allowBlank="1" showErrorMessage="1" sqref="D35:L35" xr:uid="{00000000-0002-0000-0500-000005000000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E34 G34 I34 K34" xr:uid="{00000000-0002-0000-0500-000006000000}">
      <formula1>"Ted Dunn,Richard Gray,Billy Rueckert"</formula1>
    </dataValidation>
    <dataValidation type="list" errorStyle="information" operator="equal" allowBlank="1" showErrorMessage="1" sqref="E39:E40 G39:G40 I39:I40 K39:K40" xr:uid="{00000000-0002-0000-0500-000007000000}">
      <formula1>"Dennis Winchell,Harold Boettcher,Rob Grau,Joe Mills,John Morck,Brandt Wilkus,Chris Tilley,Charles Stirewalt,Victor Varney,Nick Conner,Richard Gray,John Tredway,Donald Marshall"</formula1>
    </dataValidation>
    <dataValidation type="list" errorStyle="warning" operator="equal" allowBlank="1" showErrorMessage="1" sqref="D8:L8" xr:uid="{00000000-0002-0000-0500-000008000000}">
      <formula1>"17,,399,671,1686,1640"</formula1>
    </dataValidation>
    <dataValidation errorStyle="information" allowBlank="1" showInputMessage="1" showErrorMessage="1" sqref="D41:E41" xr:uid="{00000000-0002-0000-0500-000009000000}"/>
    <dataValidation type="list" errorStyle="information" operator="equal" allowBlank="1" showErrorMessage="1" sqref="E38 G38 I38 K38" xr:uid="{00000000-0002-0000-0500-00000A000000}">
      <formula1>"Chris R Boli,Jay Horn"</formula1>
    </dataValidation>
  </dataValidation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Members" xr:uid="{CA5A067B-B16A-4DBA-9522-EF0E0F5C3568}">
          <x14:formula1>
            <xm:f>DATA_Lists!$U$2:$U$215</xm:f>
          </x14:formula1>
          <xm:sqref>L52 D38:D39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N57"/>
  <sheetViews>
    <sheetView workbookViewId="0"/>
  </sheetViews>
  <sheetFormatPr defaultRowHeight="14.4" x14ac:dyDescent="0.3"/>
  <cols>
    <col min="1" max="1" width="2.88671875" customWidth="1"/>
    <col min="2" max="2" width="32.5546875" customWidth="1"/>
    <col min="3" max="3" width="1.21875" customWidth="1"/>
    <col min="4" max="4" width="20.6640625" customWidth="1"/>
    <col min="5" max="5" width="1.109375" customWidth="1"/>
    <col min="6" max="6" width="20.6640625" customWidth="1"/>
    <col min="7" max="7" width="1.33203125" customWidth="1"/>
    <col min="8" max="8" width="20.6640625" customWidth="1"/>
    <col min="9" max="9" width="1.5546875" customWidth="1"/>
    <col min="10" max="10" width="20.6640625" customWidth="1"/>
    <col min="11" max="11" width="1.44140625" customWidth="1"/>
    <col min="12" max="13" width="20.6640625" customWidth="1"/>
    <col min="14" max="14" width="8.44140625" customWidth="1"/>
    <col min="15" max="1030" width="11.6640625" customWidth="1"/>
  </cols>
  <sheetData>
    <row r="1" spans="1:14" ht="21.6" customHeight="1" thickTop="1" x14ac:dyDescent="0.4">
      <c r="B1" s="334" t="s">
        <v>6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4" ht="21.6" customHeight="1" x14ac:dyDescent="0.45">
      <c r="B2" s="62" t="s">
        <v>7</v>
      </c>
      <c r="C2" s="266"/>
      <c r="D2" s="7"/>
      <c r="E2" s="7"/>
      <c r="F2" s="63" t="s">
        <v>8</v>
      </c>
      <c r="G2" s="63"/>
      <c r="H2" s="335">
        <v>44815</v>
      </c>
      <c r="I2" s="335"/>
      <c r="J2" s="335"/>
      <c r="K2" s="253"/>
      <c r="L2" s="224" t="s">
        <v>10</v>
      </c>
      <c r="M2" s="65" t="s">
        <v>9</v>
      </c>
    </row>
    <row r="3" spans="1:14" ht="9" customHeight="1" x14ac:dyDescent="0.5">
      <c r="B3" s="62"/>
      <c r="C3" s="266"/>
      <c r="D3" s="7"/>
      <c r="E3" s="7"/>
      <c r="F3" s="227"/>
      <c r="G3" s="227"/>
      <c r="H3" s="228"/>
      <c r="I3" s="228"/>
      <c r="J3" s="229"/>
      <c r="K3" s="229"/>
      <c r="L3" s="64"/>
      <c r="M3" s="230"/>
    </row>
    <row r="4" spans="1:14" ht="21.6" customHeight="1" x14ac:dyDescent="0.5">
      <c r="B4" s="62"/>
      <c r="C4" s="266"/>
      <c r="D4" s="74"/>
      <c r="E4" s="74"/>
      <c r="F4" s="227"/>
      <c r="G4" s="227"/>
      <c r="H4" s="107"/>
      <c r="I4" s="107"/>
      <c r="J4" s="107"/>
      <c r="K4" s="107"/>
      <c r="L4" s="107"/>
      <c r="M4" s="255"/>
    </row>
    <row r="5" spans="1:14" ht="21.6" customHeight="1" x14ac:dyDescent="0.5">
      <c r="B5" s="78" t="s">
        <v>11</v>
      </c>
      <c r="C5" s="267"/>
      <c r="D5" s="79"/>
      <c r="E5" s="80"/>
      <c r="F5" s="80"/>
      <c r="G5" s="80"/>
      <c r="H5" s="80"/>
      <c r="I5" s="80"/>
      <c r="J5" s="80"/>
      <c r="K5" s="80"/>
      <c r="L5" s="80"/>
      <c r="M5" s="81"/>
    </row>
    <row r="6" spans="1:14" ht="21.6" customHeight="1" x14ac:dyDescent="0.5">
      <c r="A6" s="82"/>
      <c r="B6" s="83" t="s">
        <v>12</v>
      </c>
      <c r="C6" s="268"/>
      <c r="D6" s="84">
        <f>IF(D7=0," ",TIMEVALUE(LEFT(D7,2)&amp;":"&amp;MID(D7,3,2)&amp;":"&amp;RIGHT(D7,2)))</f>
        <v>0.45833333333333331</v>
      </c>
      <c r="E6" s="84"/>
      <c r="F6" s="84">
        <f>IF(F7=0," ",TIMEVALUE(LEFT(F7,2)&amp;":"&amp;MID(F7,3,2)&amp;":"&amp;RIGHT(F7,2)))</f>
        <v>0.52118055555555554</v>
      </c>
      <c r="G6" s="84"/>
      <c r="H6" s="84">
        <f>IF(H7=0," ",TIMEVALUE(LEFT(H7,2)&amp;":"&amp;MID(H7,3,2)&amp;":"&amp;RIGHT(H7,2)))</f>
        <v>0.58333333333333337</v>
      </c>
      <c r="I6" s="84"/>
      <c r="J6" s="84" t="str">
        <f>IF(J7=0," ",TIMEVALUE(LEFT(J7,2)&amp;":"&amp;MID(J7,3,2)&amp;":"&amp;RIGHT(J7,2)))</f>
        <v xml:space="preserve"> </v>
      </c>
      <c r="K6" s="84"/>
      <c r="L6" s="84" t="str">
        <f>IF(L7=0," ",TIMEVALUE(LEFT(L7,2)&amp;":"&amp;MID(L7,3,2)&amp;":"&amp;RIGHT(L7,2)))</f>
        <v xml:space="preserve"> </v>
      </c>
      <c r="M6" s="85"/>
      <c r="N6" s="82"/>
    </row>
    <row r="7" spans="1:14" ht="21.6" customHeight="1" x14ac:dyDescent="0.5">
      <c r="B7" s="86" t="s">
        <v>13</v>
      </c>
      <c r="C7" s="269"/>
      <c r="D7" s="87" t="s">
        <v>513</v>
      </c>
      <c r="E7" s="87"/>
      <c r="F7" s="87" t="s">
        <v>514</v>
      </c>
      <c r="G7" s="87"/>
      <c r="H7" s="87" t="s">
        <v>515</v>
      </c>
      <c r="I7" s="87"/>
      <c r="J7" s="87"/>
      <c r="K7" s="87"/>
      <c r="L7" s="87"/>
      <c r="M7" s="181"/>
    </row>
    <row r="8" spans="1:14" ht="21.6" customHeight="1" x14ac:dyDescent="0.5">
      <c r="B8" s="86" t="s">
        <v>14</v>
      </c>
      <c r="C8" s="270"/>
      <c r="D8" s="90">
        <v>671</v>
      </c>
      <c r="E8" s="90"/>
      <c r="F8" s="90">
        <v>1686</v>
      </c>
      <c r="G8" s="90"/>
      <c r="H8" s="90">
        <v>671</v>
      </c>
      <c r="I8" s="90"/>
      <c r="J8" s="90"/>
      <c r="K8" s="90"/>
      <c r="L8" s="90"/>
      <c r="M8" s="88"/>
    </row>
    <row r="9" spans="1:14" ht="21.6" customHeight="1" x14ac:dyDescent="0.45">
      <c r="B9" s="91"/>
      <c r="C9" s="270"/>
      <c r="M9" s="88"/>
    </row>
    <row r="10" spans="1:14" ht="30" customHeight="1" x14ac:dyDescent="0.5">
      <c r="B10" s="94" t="s">
        <v>15</v>
      </c>
      <c r="C10" s="284">
        <v>1103</v>
      </c>
      <c r="D10" s="287">
        <f>IF(C10=0," ",TIMEVALUE(LEFT(C10,2)&amp;":"&amp;MID(C10,3,2)&amp;":"&amp;RIGHT(C10,2)))</f>
        <v>0.46045138888888887</v>
      </c>
      <c r="E10" s="284">
        <v>1232</v>
      </c>
      <c r="F10" s="287">
        <f t="shared" ref="F10:L17" si="0">IF(E10=0," ",TIMEVALUE(LEFT(E10,2)&amp;":"&amp;MID(E10,3,2)&amp;":"&amp;RIGHT(E10,2)))</f>
        <v>0.52259259259259261</v>
      </c>
      <c r="G10" s="285">
        <v>1406</v>
      </c>
      <c r="H10" s="287">
        <f t="shared" si="0"/>
        <v>0.58756944444444448</v>
      </c>
      <c r="I10" s="284"/>
      <c r="J10" s="287" t="str">
        <f t="shared" si="0"/>
        <v xml:space="preserve"> </v>
      </c>
      <c r="K10" s="284"/>
      <c r="L10" s="287" t="str">
        <f t="shared" si="0"/>
        <v xml:space="preserve"> </v>
      </c>
      <c r="M10" s="288"/>
    </row>
    <row r="11" spans="1:14" ht="21.6" customHeight="1" x14ac:dyDescent="0.5">
      <c r="B11" s="96" t="s">
        <v>16</v>
      </c>
      <c r="C11" s="286"/>
      <c r="D11" s="224" t="s">
        <v>10</v>
      </c>
      <c r="E11" s="285"/>
      <c r="F11" s="224" t="s">
        <v>10</v>
      </c>
      <c r="G11" s="285"/>
      <c r="H11" s="224" t="s">
        <v>10</v>
      </c>
      <c r="I11" s="284"/>
      <c r="J11" s="287" t="str">
        <f t="shared" si="0"/>
        <v xml:space="preserve"> </v>
      </c>
      <c r="K11" s="284"/>
      <c r="L11" s="287" t="str">
        <f t="shared" si="0"/>
        <v xml:space="preserve"> </v>
      </c>
      <c r="M11" s="288"/>
    </row>
    <row r="12" spans="1:14" ht="30" customHeight="1" x14ac:dyDescent="0.5">
      <c r="B12" s="94" t="s">
        <v>17</v>
      </c>
      <c r="C12" s="284">
        <v>1115</v>
      </c>
      <c r="D12" s="287">
        <f t="shared" ref="D12:D17" si="1">IF(C12=0," ",TIMEVALUE(LEFT(C12,2)&amp;":"&amp;MID(C12,3,2)&amp;":"&amp;RIGHT(C12,2)))</f>
        <v>0.46892361111111108</v>
      </c>
      <c r="E12" s="285">
        <v>1241</v>
      </c>
      <c r="F12" s="287">
        <f t="shared" si="0"/>
        <v>0.52894675925925927</v>
      </c>
      <c r="G12" s="285">
        <v>1417</v>
      </c>
      <c r="H12" s="287">
        <f t="shared" si="0"/>
        <v>0.5953356481481481</v>
      </c>
      <c r="I12" s="284"/>
      <c r="J12" s="287" t="str">
        <f t="shared" si="0"/>
        <v xml:space="preserve"> </v>
      </c>
      <c r="K12" s="284"/>
      <c r="L12" s="287" t="str">
        <f t="shared" si="0"/>
        <v xml:space="preserve"> </v>
      </c>
      <c r="M12" s="288"/>
    </row>
    <row r="13" spans="1:14" ht="30" customHeight="1" x14ac:dyDescent="0.5">
      <c r="B13" s="94" t="s">
        <v>19</v>
      </c>
      <c r="C13" s="284">
        <v>1125</v>
      </c>
      <c r="D13" s="287">
        <f t="shared" si="1"/>
        <v>0.47598379629629628</v>
      </c>
      <c r="E13" s="285">
        <v>1250</v>
      </c>
      <c r="F13" s="287">
        <f t="shared" si="0"/>
        <v>0.53530092592592593</v>
      </c>
      <c r="G13" s="285">
        <v>1427</v>
      </c>
      <c r="H13" s="287">
        <f t="shared" si="0"/>
        <v>0.60239583333333335</v>
      </c>
      <c r="I13" s="284"/>
      <c r="J13" s="287" t="str">
        <f t="shared" si="0"/>
        <v xml:space="preserve"> </v>
      </c>
      <c r="K13" s="284"/>
      <c r="L13" s="287" t="str">
        <f t="shared" si="0"/>
        <v xml:space="preserve"> </v>
      </c>
      <c r="M13" s="288" t="s">
        <v>18</v>
      </c>
    </row>
    <row r="14" spans="1:14" ht="30" customHeight="1" x14ac:dyDescent="0.5">
      <c r="B14" s="94" t="s">
        <v>20</v>
      </c>
      <c r="C14" s="284">
        <v>1145</v>
      </c>
      <c r="D14" s="287">
        <f t="shared" si="1"/>
        <v>0.49010416666666662</v>
      </c>
      <c r="E14" s="285">
        <v>1309</v>
      </c>
      <c r="F14" s="287">
        <f t="shared" si="0"/>
        <v>0.54802083333333329</v>
      </c>
      <c r="G14" s="285">
        <v>1444</v>
      </c>
      <c r="H14" s="287">
        <f t="shared" si="0"/>
        <v>0.61439814814814808</v>
      </c>
      <c r="I14" s="284"/>
      <c r="J14" s="287" t="str">
        <f t="shared" si="0"/>
        <v xml:space="preserve"> </v>
      </c>
      <c r="K14" s="284"/>
      <c r="L14" s="287" t="str">
        <f t="shared" si="0"/>
        <v xml:space="preserve"> </v>
      </c>
      <c r="M14" s="288"/>
    </row>
    <row r="15" spans="1:14" ht="30" customHeight="1" x14ac:dyDescent="0.5">
      <c r="B15" s="94" t="s">
        <v>21</v>
      </c>
      <c r="C15" s="284">
        <v>1153</v>
      </c>
      <c r="D15" s="287">
        <f t="shared" si="1"/>
        <v>0.4957523148148148</v>
      </c>
      <c r="E15" s="285">
        <v>1318</v>
      </c>
      <c r="F15" s="287">
        <f t="shared" si="0"/>
        <v>0.55437499999999995</v>
      </c>
      <c r="G15" s="285">
        <v>1452</v>
      </c>
      <c r="H15" s="287">
        <f t="shared" si="0"/>
        <v>0.62004629629629626</v>
      </c>
      <c r="I15" s="284"/>
      <c r="J15" s="287" t="str">
        <f t="shared" si="0"/>
        <v xml:space="preserve"> </v>
      </c>
      <c r="K15" s="284"/>
      <c r="L15" s="287" t="str">
        <f t="shared" si="0"/>
        <v xml:space="preserve"> </v>
      </c>
      <c r="M15" s="288"/>
    </row>
    <row r="16" spans="1:14" ht="21.6" customHeight="1" x14ac:dyDescent="0.5">
      <c r="B16" s="96" t="s">
        <v>16</v>
      </c>
      <c r="C16" s="286"/>
      <c r="D16" s="224" t="s">
        <v>10</v>
      </c>
      <c r="E16" s="285"/>
      <c r="F16" s="224" t="s">
        <v>10</v>
      </c>
      <c r="G16" s="285"/>
      <c r="H16" s="224" t="s">
        <v>10</v>
      </c>
      <c r="I16" s="284"/>
      <c r="J16" s="287" t="str">
        <f t="shared" si="0"/>
        <v xml:space="preserve"> </v>
      </c>
      <c r="K16" s="284"/>
      <c r="L16" s="287" t="str">
        <f t="shared" si="0"/>
        <v xml:space="preserve"> </v>
      </c>
      <c r="M16" s="288"/>
    </row>
    <row r="17" spans="2:14" ht="30" customHeight="1" x14ac:dyDescent="0.5">
      <c r="B17" s="94" t="s">
        <v>22</v>
      </c>
      <c r="C17" s="284">
        <v>1203</v>
      </c>
      <c r="D17" s="287">
        <f t="shared" si="1"/>
        <v>0.50211805555555555</v>
      </c>
      <c r="E17" s="285">
        <v>1329</v>
      </c>
      <c r="F17" s="287">
        <f t="shared" si="0"/>
        <v>0.56214120370370368</v>
      </c>
      <c r="G17" s="285">
        <v>1502</v>
      </c>
      <c r="H17" s="287">
        <f t="shared" si="0"/>
        <v>0.62641203703703707</v>
      </c>
      <c r="I17" s="284"/>
      <c r="J17" s="287" t="str">
        <f t="shared" si="0"/>
        <v xml:space="preserve"> </v>
      </c>
      <c r="K17" s="285"/>
      <c r="L17" s="287" t="str">
        <f t="shared" ref="L17" si="2">IF(L18=0," ",TIMEVALUE(LEFT(L18,2)&amp;":"&amp;MID(L18,3,2)&amp;":"&amp;RIGHT(L18,2)))</f>
        <v xml:space="preserve"> </v>
      </c>
      <c r="M17" s="288"/>
      <c r="N17" t="s">
        <v>23</v>
      </c>
    </row>
    <row r="18" spans="2:14" ht="21.6" customHeight="1" x14ac:dyDescent="0.35">
      <c r="B18" s="101" t="s">
        <v>24</v>
      </c>
      <c r="C18" s="271"/>
      <c r="D18" s="102" t="s">
        <v>25</v>
      </c>
      <c r="E18" s="102"/>
      <c r="F18" s="104"/>
      <c r="G18" s="104"/>
      <c r="H18" s="103"/>
      <c r="I18" s="103"/>
      <c r="J18" s="104"/>
      <c r="K18" s="104"/>
      <c r="L18" s="103"/>
      <c r="M18" s="100"/>
    </row>
    <row r="19" spans="2:14" ht="21.6" customHeight="1" x14ac:dyDescent="0.5">
      <c r="B19" s="105"/>
      <c r="C19" s="106"/>
      <c r="D19" s="106"/>
      <c r="E19" s="106"/>
      <c r="F19" s="103"/>
      <c r="G19" s="103"/>
      <c r="H19" s="107" t="s">
        <v>26</v>
      </c>
      <c r="I19" s="107"/>
      <c r="J19" s="106"/>
      <c r="K19" s="106"/>
      <c r="L19" s="106"/>
      <c r="M19" s="100"/>
    </row>
    <row r="20" spans="2:14" ht="30" customHeight="1" x14ac:dyDescent="0.5">
      <c r="B20" s="108">
        <v>100</v>
      </c>
      <c r="C20" s="272"/>
      <c r="D20" s="90">
        <v>62</v>
      </c>
      <c r="E20" s="90"/>
      <c r="F20" s="90">
        <v>40</v>
      </c>
      <c r="G20" s="90"/>
      <c r="H20" s="90">
        <v>44</v>
      </c>
      <c r="I20" s="90"/>
      <c r="J20" s="90"/>
      <c r="K20" s="90"/>
      <c r="L20" s="90"/>
      <c r="M20" s="100"/>
    </row>
    <row r="21" spans="2:14" ht="30" customHeight="1" x14ac:dyDescent="0.5">
      <c r="B21" s="108">
        <v>101</v>
      </c>
      <c r="C21" s="272"/>
      <c r="D21" s="264" t="s">
        <v>657</v>
      </c>
      <c r="E21" s="90"/>
      <c r="F21" s="264" t="s">
        <v>657</v>
      </c>
      <c r="G21" s="90"/>
      <c r="H21" s="264" t="s">
        <v>657</v>
      </c>
      <c r="I21" s="90"/>
      <c r="J21" s="90"/>
      <c r="K21" s="90"/>
      <c r="L21" s="90"/>
      <c r="M21" s="100"/>
    </row>
    <row r="22" spans="2:14" ht="30" customHeight="1" x14ac:dyDescent="0.5">
      <c r="B22" s="108">
        <v>200</v>
      </c>
      <c r="C22" s="272"/>
      <c r="D22" s="90">
        <v>50</v>
      </c>
      <c r="E22" s="90"/>
      <c r="F22" s="90">
        <v>43</v>
      </c>
      <c r="G22" s="90"/>
      <c r="H22" s="90">
        <v>52</v>
      </c>
      <c r="I22" s="90"/>
      <c r="J22" s="90"/>
      <c r="K22" s="90"/>
      <c r="L22" s="90"/>
      <c r="M22" s="100"/>
    </row>
    <row r="23" spans="2:14" ht="30" customHeight="1" x14ac:dyDescent="0.5">
      <c r="B23" s="108">
        <v>201</v>
      </c>
      <c r="C23" s="272"/>
      <c r="D23" s="90">
        <v>33</v>
      </c>
      <c r="E23" s="90"/>
      <c r="F23" s="90">
        <v>34</v>
      </c>
      <c r="G23" s="90"/>
      <c r="H23" s="90">
        <v>11</v>
      </c>
      <c r="I23" s="90"/>
      <c r="J23" s="90"/>
      <c r="K23" s="90"/>
      <c r="L23" s="90"/>
      <c r="M23" s="100"/>
    </row>
    <row r="24" spans="2:14" ht="30" customHeight="1" x14ac:dyDescent="0.5">
      <c r="B24" s="108">
        <v>308</v>
      </c>
      <c r="C24" s="272"/>
      <c r="D24" s="90">
        <v>8</v>
      </c>
      <c r="E24" s="90"/>
      <c r="F24" s="90">
        <v>11</v>
      </c>
      <c r="G24" s="90"/>
      <c r="H24" s="90">
        <v>9</v>
      </c>
      <c r="I24" s="90"/>
      <c r="J24" s="90"/>
      <c r="K24" s="90"/>
      <c r="L24" s="90"/>
      <c r="M24" s="100"/>
    </row>
    <row r="25" spans="2:14" ht="30" customHeight="1" x14ac:dyDescent="0.5">
      <c r="B25" s="111" t="s">
        <v>27</v>
      </c>
      <c r="C25" s="273"/>
      <c r="D25" s="90">
        <v>0</v>
      </c>
      <c r="E25" s="113"/>
      <c r="F25" s="113">
        <v>0</v>
      </c>
      <c r="G25" s="113"/>
      <c r="H25" s="90">
        <v>0</v>
      </c>
      <c r="I25" s="90"/>
      <c r="J25" s="90"/>
      <c r="K25" s="90"/>
      <c r="L25" s="90"/>
      <c r="M25" s="100"/>
    </row>
    <row r="26" spans="2:14" ht="30" customHeight="1" thickBot="1" x14ac:dyDescent="0.55000000000000004">
      <c r="B26" s="112" t="s">
        <v>28</v>
      </c>
      <c r="C26" s="274"/>
      <c r="D26" s="113">
        <v>0</v>
      </c>
      <c r="E26" s="113"/>
      <c r="F26" s="90">
        <v>0</v>
      </c>
      <c r="G26" s="113"/>
      <c r="H26" s="113">
        <v>0</v>
      </c>
      <c r="I26" s="113"/>
      <c r="J26" s="113"/>
      <c r="K26" s="113"/>
      <c r="L26" s="113"/>
      <c r="M26" s="100"/>
    </row>
    <row r="27" spans="2:14" ht="21.6" customHeight="1" thickTop="1" thickBot="1" x14ac:dyDescent="0.5">
      <c r="B27" s="116" t="s">
        <v>29</v>
      </c>
      <c r="C27" s="275"/>
      <c r="D27" s="117">
        <f>SUM(D20:D26)</f>
        <v>153</v>
      </c>
      <c r="E27" s="117"/>
      <c r="F27" s="117">
        <f>SUM(F20:F26)</f>
        <v>128</v>
      </c>
      <c r="G27" s="117"/>
      <c r="H27" s="117">
        <f>SUM(H20:H26)</f>
        <v>116</v>
      </c>
      <c r="I27" s="117"/>
      <c r="J27" s="117">
        <f>SUM(J20:J26)</f>
        <v>0</v>
      </c>
      <c r="K27" s="118"/>
      <c r="L27" s="225">
        <f>SUM(L20:L26)</f>
        <v>0</v>
      </c>
      <c r="M27" s="100"/>
    </row>
    <row r="28" spans="2:14" ht="21.6" customHeight="1" thickTop="1" thickBot="1" x14ac:dyDescent="0.5">
      <c r="B28" s="116" t="s">
        <v>30</v>
      </c>
      <c r="C28" s="275"/>
      <c r="D28" s="117">
        <f>D27</f>
        <v>153</v>
      </c>
      <c r="E28" s="117"/>
      <c r="F28" s="117">
        <f>D28+F27</f>
        <v>281</v>
      </c>
      <c r="G28" s="117"/>
      <c r="H28" s="117">
        <f>F28+H27</f>
        <v>397</v>
      </c>
      <c r="I28" s="117"/>
      <c r="J28" s="117">
        <f>J27+H28</f>
        <v>397</v>
      </c>
      <c r="K28" s="118"/>
      <c r="L28" s="225">
        <f>L27+J28</f>
        <v>397</v>
      </c>
      <c r="M28" s="100"/>
    </row>
    <row r="29" spans="2:14" ht="21.6" customHeight="1" thickTop="1" thickBot="1" x14ac:dyDescent="0.5">
      <c r="B29" s="119" t="s">
        <v>31</v>
      </c>
      <c r="C29" s="276"/>
      <c r="D29" s="120"/>
      <c r="E29" s="120"/>
      <c r="F29" s="117"/>
      <c r="G29" s="117"/>
      <c r="H29" s="120"/>
      <c r="I29" s="120"/>
      <c r="J29" s="120"/>
      <c r="K29" s="121"/>
      <c r="L29" s="226"/>
      <c r="M29" s="100"/>
    </row>
    <row r="30" spans="2:14" ht="21.6" customHeight="1" thickTop="1" thickBot="1" x14ac:dyDescent="0.5">
      <c r="B30" s="119" t="s">
        <v>32</v>
      </c>
      <c r="C30" s="276"/>
      <c r="D30" s="120"/>
      <c r="E30" s="120"/>
      <c r="F30" s="120"/>
      <c r="G30" s="120"/>
      <c r="H30" s="120"/>
      <c r="I30" s="120"/>
      <c r="J30" s="120"/>
      <c r="K30" s="121"/>
      <c r="L30" s="226"/>
      <c r="M30" s="100"/>
    </row>
    <row r="31" spans="2:14" ht="21.6" customHeight="1" thickTop="1" x14ac:dyDescent="0.3">
      <c r="B31" s="122"/>
      <c r="L31" s="8" t="s">
        <v>33</v>
      </c>
      <c r="M31" s="100"/>
    </row>
    <row r="32" spans="2:14" ht="21.6" customHeight="1" x14ac:dyDescent="0.3">
      <c r="B32" s="122"/>
      <c r="L32" s="123" t="s">
        <v>34</v>
      </c>
      <c r="M32" s="100"/>
    </row>
    <row r="33" spans="2:13" x14ac:dyDescent="0.3">
      <c r="B33" s="124" t="s">
        <v>35</v>
      </c>
      <c r="C33" s="277"/>
      <c r="D33" t="s">
        <v>36</v>
      </c>
      <c r="M33" s="100"/>
    </row>
    <row r="34" spans="2:13" ht="19.8" x14ac:dyDescent="0.4">
      <c r="B34" s="125" t="s">
        <v>38</v>
      </c>
      <c r="C34" s="278"/>
      <c r="D34" s="126" t="s">
        <v>59</v>
      </c>
      <c r="E34" s="126"/>
      <c r="F34" s="126" t="s">
        <v>59</v>
      </c>
      <c r="G34" s="126"/>
      <c r="H34" s="126" t="s">
        <v>59</v>
      </c>
      <c r="I34" s="126"/>
      <c r="J34" s="126"/>
      <c r="K34" s="126"/>
      <c r="L34" s="126"/>
      <c r="M34" s="100"/>
    </row>
    <row r="35" spans="2:13" ht="19.8" x14ac:dyDescent="0.4">
      <c r="B35" s="125" t="s">
        <v>39</v>
      </c>
      <c r="C35" s="278"/>
      <c r="D35" s="126" t="s">
        <v>65</v>
      </c>
      <c r="E35" s="126"/>
      <c r="F35" s="126" t="s">
        <v>148</v>
      </c>
      <c r="G35" s="126"/>
      <c r="H35" s="126" t="s">
        <v>60</v>
      </c>
      <c r="I35" s="126"/>
      <c r="J35" s="126"/>
      <c r="K35" s="126"/>
      <c r="L35" s="126"/>
      <c r="M35" s="127"/>
    </row>
    <row r="36" spans="2:13" ht="19.8" x14ac:dyDescent="0.4">
      <c r="B36" s="125" t="s">
        <v>40</v>
      </c>
      <c r="C36" s="278"/>
      <c r="D36" s="126" t="s">
        <v>73</v>
      </c>
      <c r="E36" s="126"/>
      <c r="F36" s="126" t="s">
        <v>73</v>
      </c>
      <c r="G36" s="126"/>
      <c r="H36" s="126" t="s">
        <v>73</v>
      </c>
      <c r="I36" s="126"/>
      <c r="J36" s="126"/>
      <c r="K36" s="126"/>
      <c r="L36" s="126"/>
      <c r="M36" s="127"/>
    </row>
    <row r="37" spans="2:13" ht="19.8" x14ac:dyDescent="0.4">
      <c r="B37" s="125"/>
      <c r="C37" s="278"/>
      <c r="D37" s="126"/>
      <c r="E37" s="106"/>
      <c r="F37" s="41"/>
      <c r="H37" s="126"/>
      <c r="I37" s="126"/>
      <c r="J37" s="126"/>
      <c r="K37" s="126"/>
      <c r="L37" s="126"/>
      <c r="M37" s="127"/>
    </row>
    <row r="38" spans="2:13" ht="19.8" x14ac:dyDescent="0.4">
      <c r="B38" s="125" t="s">
        <v>41</v>
      </c>
      <c r="C38" s="278"/>
      <c r="D38" t="s">
        <v>693</v>
      </c>
      <c r="E38" s="126"/>
      <c r="F38" t="s">
        <v>693</v>
      </c>
      <c r="G38" s="126"/>
      <c r="H38" t="s">
        <v>693</v>
      </c>
      <c r="I38" s="126"/>
      <c r="J38" s="126"/>
      <c r="K38" s="126"/>
      <c r="L38" s="126"/>
      <c r="M38" s="127"/>
    </row>
    <row r="39" spans="2:13" ht="19.8" x14ac:dyDescent="0.4">
      <c r="B39" s="125" t="s">
        <v>42</v>
      </c>
      <c r="C39" s="278"/>
      <c r="D39" s="126" t="s">
        <v>67</v>
      </c>
      <c r="E39" s="126"/>
      <c r="F39" s="126" t="s">
        <v>67</v>
      </c>
      <c r="G39" s="126"/>
      <c r="H39" s="126" t="s">
        <v>65</v>
      </c>
      <c r="I39" s="126"/>
      <c r="J39" s="126"/>
      <c r="K39" s="126"/>
      <c r="L39" s="126"/>
      <c r="M39" s="127"/>
    </row>
    <row r="40" spans="2:13" ht="19.8" x14ac:dyDescent="0.4">
      <c r="B40" s="125" t="s">
        <v>43</v>
      </c>
      <c r="C40" s="278"/>
      <c r="D40" s="126" t="s">
        <v>64</v>
      </c>
      <c r="E40" s="126"/>
      <c r="F40" s="126" t="s">
        <v>64</v>
      </c>
      <c r="G40" s="126"/>
      <c r="H40" s="126" t="s">
        <v>64</v>
      </c>
      <c r="I40" s="126"/>
      <c r="J40" s="126"/>
      <c r="K40" s="126"/>
      <c r="L40" s="126"/>
      <c r="M40" s="127"/>
    </row>
    <row r="41" spans="2:13" x14ac:dyDescent="0.3">
      <c r="B41" s="129" t="s">
        <v>44</v>
      </c>
      <c r="C41" s="279"/>
      <c r="D41" s="106"/>
      <c r="E41" s="106"/>
      <c r="H41" s="106"/>
      <c r="I41" s="106"/>
      <c r="J41" s="106"/>
      <c r="K41" s="106"/>
      <c r="L41" s="106"/>
      <c r="M41" s="127"/>
    </row>
    <row r="42" spans="2:13" x14ac:dyDescent="0.3">
      <c r="B42" s="122"/>
      <c r="D42" s="106"/>
      <c r="E42" s="106"/>
      <c r="F42" s="106"/>
      <c r="G42" s="106"/>
      <c r="H42" s="106"/>
      <c r="I42" s="106"/>
      <c r="J42" s="106"/>
      <c r="K42" s="106"/>
      <c r="L42" s="106"/>
      <c r="M42" s="127"/>
    </row>
    <row r="43" spans="2:13" x14ac:dyDescent="0.3">
      <c r="B43" s="124" t="s">
        <v>45</v>
      </c>
      <c r="C43" s="277"/>
      <c r="D43" s="130"/>
      <c r="E43" s="130"/>
      <c r="F43" s="106"/>
      <c r="G43" s="106"/>
      <c r="H43" s="106"/>
      <c r="I43" s="106"/>
      <c r="J43" s="130" t="s">
        <v>46</v>
      </c>
      <c r="K43" s="130"/>
      <c r="L43" s="106"/>
      <c r="M43" s="127"/>
    </row>
    <row r="44" spans="2:13" ht="15.6" x14ac:dyDescent="0.3">
      <c r="B44" s="131" t="s">
        <v>47</v>
      </c>
      <c r="C44" s="280"/>
      <c r="D44" s="130"/>
      <c r="E44" s="130"/>
      <c r="F44" s="106"/>
      <c r="G44" s="106"/>
      <c r="H44" s="106" t="s">
        <v>48</v>
      </c>
      <c r="I44" s="106"/>
      <c r="J44" s="106">
        <f>M29*8</f>
        <v>0</v>
      </c>
      <c r="K44" s="106"/>
      <c r="L44" s="132" t="s">
        <v>49</v>
      </c>
      <c r="M44" s="127"/>
    </row>
    <row r="45" spans="2:13" ht="15.6" x14ac:dyDescent="0.3">
      <c r="B45" s="131" t="s">
        <v>50</v>
      </c>
      <c r="C45" s="280"/>
      <c r="D45" s="130" t="s">
        <v>51</v>
      </c>
      <c r="E45" s="130"/>
      <c r="F45" s="106"/>
      <c r="G45" s="106"/>
      <c r="H45" s="106" t="s">
        <v>48</v>
      </c>
      <c r="I45" s="106"/>
      <c r="J45" s="106">
        <f>F46*8</f>
        <v>0</v>
      </c>
      <c r="K45" s="106"/>
      <c r="L45" s="132" t="s">
        <v>52</v>
      </c>
      <c r="M45" s="127"/>
    </row>
    <row r="46" spans="2:13" x14ac:dyDescent="0.3">
      <c r="B46" s="122" t="s">
        <v>53</v>
      </c>
      <c r="D46" s="106"/>
      <c r="E46" s="106"/>
      <c r="F46" s="133"/>
      <c r="G46" s="133"/>
      <c r="H46" s="106"/>
      <c r="I46" s="106"/>
      <c r="J46" s="106"/>
      <c r="K46" s="106"/>
      <c r="L46" s="106"/>
      <c r="M46" s="127"/>
    </row>
    <row r="47" spans="2:13" x14ac:dyDescent="0.3">
      <c r="B47" s="122"/>
      <c r="D47" s="130"/>
      <c r="E47" s="130"/>
      <c r="F47" s="106"/>
      <c r="G47" s="106"/>
      <c r="H47" s="106"/>
      <c r="I47" s="106"/>
      <c r="J47" s="106"/>
      <c r="K47" s="106"/>
      <c r="L47" s="106"/>
      <c r="M47" s="127"/>
    </row>
    <row r="48" spans="2:13" ht="18.600000000000001" thickBot="1" x14ac:dyDescent="0.4">
      <c r="B48" s="134" t="s">
        <v>54</v>
      </c>
      <c r="C48" s="281"/>
      <c r="D48" s="135"/>
      <c r="E48" s="135"/>
      <c r="F48" s="106"/>
      <c r="G48" s="106"/>
      <c r="H48" s="135"/>
      <c r="I48" s="135"/>
      <c r="J48" s="135"/>
      <c r="K48" s="135"/>
      <c r="L48" s="135"/>
      <c r="M48" s="127"/>
    </row>
    <row r="49" spans="2:13" ht="16.2" thickBot="1" x14ac:dyDescent="0.35">
      <c r="B49" s="136" t="s">
        <v>55</v>
      </c>
      <c r="C49" s="280"/>
      <c r="D49" s="137" t="s">
        <v>589</v>
      </c>
      <c r="E49" s="137"/>
      <c r="F49" s="137" t="s">
        <v>679</v>
      </c>
      <c r="G49" s="137"/>
      <c r="H49" s="137" t="s">
        <v>679</v>
      </c>
      <c r="I49" s="137"/>
      <c r="J49" s="137"/>
      <c r="K49" s="138"/>
      <c r="L49" s="137"/>
      <c r="M49" s="127"/>
    </row>
    <row r="50" spans="2:13" ht="16.2" thickBot="1" x14ac:dyDescent="0.35">
      <c r="B50" s="136" t="s">
        <v>56</v>
      </c>
      <c r="C50" s="280"/>
      <c r="D50" s="139">
        <v>80</v>
      </c>
      <c r="E50" s="139"/>
      <c r="F50" s="139">
        <v>82</v>
      </c>
      <c r="G50" s="139"/>
      <c r="H50" s="139">
        <v>85</v>
      </c>
      <c r="I50" s="139"/>
      <c r="J50" s="139"/>
      <c r="K50" s="139"/>
      <c r="L50" s="137"/>
      <c r="M50" s="127"/>
    </row>
    <row r="51" spans="2:13" x14ac:dyDescent="0.3">
      <c r="B51" s="141" t="s">
        <v>57</v>
      </c>
      <c r="C51" s="282"/>
      <c r="D51" s="106"/>
      <c r="E51" s="106"/>
      <c r="J51" s="106"/>
      <c r="K51" s="106"/>
      <c r="L51" s="106"/>
      <c r="M51" s="127"/>
    </row>
    <row r="52" spans="2:13" ht="15.6" x14ac:dyDescent="0.3">
      <c r="B52" s="142" t="s">
        <v>58</v>
      </c>
      <c r="C52" s="283"/>
      <c r="D52" s="106"/>
      <c r="E52" s="106"/>
      <c r="F52" s="106"/>
      <c r="G52" s="106"/>
      <c r="H52" s="106"/>
      <c r="I52" s="106"/>
      <c r="J52" s="106"/>
      <c r="K52" s="106"/>
      <c r="L52" s="106"/>
      <c r="M52" s="127"/>
    </row>
    <row r="53" spans="2:13" ht="15.6" x14ac:dyDescent="0.3">
      <c r="B53" s="142" t="s">
        <v>682</v>
      </c>
      <c r="C53" s="283"/>
      <c r="D53" s="106"/>
      <c r="E53" s="106"/>
      <c r="F53" s="106"/>
      <c r="G53" s="106"/>
      <c r="H53" s="106"/>
      <c r="I53" s="106"/>
      <c r="J53" s="106"/>
      <c r="K53" s="106"/>
      <c r="L53" s="106"/>
      <c r="M53" s="127"/>
    </row>
    <row r="54" spans="2:13" ht="15.6" x14ac:dyDescent="0.3">
      <c r="B54" s="142"/>
      <c r="C54" s="283"/>
      <c r="D54" s="106"/>
      <c r="E54" s="106"/>
      <c r="F54" s="106"/>
      <c r="G54" s="106"/>
      <c r="H54" s="106"/>
      <c r="I54" s="106"/>
      <c r="J54" s="106"/>
      <c r="K54" s="106"/>
      <c r="L54" s="106"/>
      <c r="M54" s="127"/>
    </row>
    <row r="55" spans="2:13" x14ac:dyDescent="0.3">
      <c r="B55" s="122"/>
      <c r="D55" s="106"/>
      <c r="E55" s="106"/>
      <c r="F55" s="106"/>
      <c r="G55" s="106"/>
      <c r="H55" s="106"/>
      <c r="I55" s="106"/>
      <c r="J55" s="106"/>
      <c r="K55" s="106"/>
      <c r="L55" s="106"/>
      <c r="M55" s="127"/>
    </row>
    <row r="56" spans="2:13" ht="15" thickBot="1" x14ac:dyDescent="0.35"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82"/>
    </row>
    <row r="57" spans="2:13" ht="15" thickTop="1" x14ac:dyDescent="0.3"/>
  </sheetData>
  <mergeCells count="2">
    <mergeCell ref="B1:M1"/>
    <mergeCell ref="H2:J2"/>
  </mergeCells>
  <dataValidations count="11">
    <dataValidation type="list" errorStyle="information" operator="equal" allowBlank="1" showErrorMessage="1" sqref="D34 L34 F34 J34 H34" xr:uid="{00000000-0002-0000-0600-000000000000}">
      <formula1>"Ted Dunn,Richard Gray,Billy Rueckert, Victor Varney"</formula1>
    </dataValidation>
    <dataValidation type="list" errorStyle="information" operator="equal" allowBlank="1" showErrorMessage="1" sqref="L38 J38" xr:uid="{00000000-0002-0000-0600-000001000000}">
      <formula1>"Chris R Boli,Jay Horn, Nathan DeWitt"</formula1>
    </dataValidation>
    <dataValidation type="list" errorStyle="information" operator="equal" allowBlank="1" showErrorMessage="1" sqref="D39 F39 H39 J39 L39" xr:uid="{00000000-0002-0000-0600-000002000000}">
      <formula1>"Dennis Winchell,Harold Boettcher,Rob Grau,Kyle Obermiller,Joe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D40 L40 F40 J40 H40" xr:uid="{00000000-0002-0000-0600-000003000000}">
      <formula1>"Dennis Winchell, Art Kotz, Harold BoettcherArt Kotz, 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D36:L36" xr:uid="{00000000-0002-0000-0600-000004000000}">
      <formula1>"Donald Marshall,Charles Stirewalt,Chris Tilley,John Tredway,Victor Varney"</formula1>
    </dataValidation>
    <dataValidation type="list" errorStyle="information" operator="equal" allowBlank="1" showErrorMessage="1" sqref="D35:L35" xr:uid="{00000000-0002-0000-0600-000005000000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E34 G34 I34 K34" xr:uid="{00000000-0002-0000-0600-000006000000}">
      <formula1>"Ted Dunn,Richard Gray,Billy Rueckert"</formula1>
    </dataValidation>
    <dataValidation type="list" errorStyle="information" operator="equal" allowBlank="1" showErrorMessage="1" sqref="E39:E40 G39:G40 I39:I40 K39:K40" xr:uid="{00000000-0002-0000-0600-000007000000}">
      <formula1>"Dennis Winchell,Harold Boettcher,Rob Grau,Joe Mills,John Morck,Brandt Wilkus,Chris Tilley,Charles Stirewalt,Victor Varney,Nick Conner,Richard Gray,John Tredway,Donald Marshall"</formula1>
    </dataValidation>
    <dataValidation type="list" errorStyle="warning" operator="equal" allowBlank="1" showErrorMessage="1" sqref="D8:L8" xr:uid="{00000000-0002-0000-0600-000008000000}">
      <formula1>"17,,399,671,1686,1640"</formula1>
    </dataValidation>
    <dataValidation errorStyle="information" allowBlank="1" showInputMessage="1" showErrorMessage="1" sqref="D41:E41" xr:uid="{00000000-0002-0000-0600-000009000000}"/>
    <dataValidation type="list" errorStyle="information" operator="equal" allowBlank="1" showErrorMessage="1" sqref="E38 G38 I38 K38" xr:uid="{00000000-0002-0000-0600-00000A000000}">
      <formula1>"Chris R Boli,Jay Horn"</formula1>
    </dataValidation>
  </dataValidations>
  <pageMargins left="0.7" right="0.7" top="0.75" bottom="0.75" header="0.3" footer="0.3"/>
  <pageSetup scale="51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9135D8A-B736-4F8C-8D6B-43C405393833}">
          <x14:formula1>
            <xm:f>DATA_Lists!$U$2:$U$215</xm:f>
          </x14:formula1>
          <xm:sqref>L53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57"/>
  <sheetViews>
    <sheetView workbookViewId="0"/>
  </sheetViews>
  <sheetFormatPr defaultRowHeight="14.4" x14ac:dyDescent="0.3"/>
  <cols>
    <col min="1" max="1" width="2.88671875" customWidth="1"/>
    <col min="2" max="2" width="32.5546875" customWidth="1"/>
    <col min="3" max="3" width="1.21875" customWidth="1"/>
    <col min="4" max="4" width="20.6640625" customWidth="1"/>
    <col min="5" max="5" width="1.109375" customWidth="1"/>
    <col min="6" max="6" width="20.6640625" customWidth="1"/>
    <col min="7" max="7" width="1.33203125" customWidth="1"/>
    <col min="8" max="8" width="20.6640625" customWidth="1"/>
    <col min="9" max="9" width="1.5546875" customWidth="1"/>
    <col min="10" max="10" width="20.6640625" customWidth="1"/>
    <col min="11" max="11" width="1.44140625" customWidth="1"/>
    <col min="12" max="13" width="20.6640625" customWidth="1"/>
    <col min="14" max="14" width="8.44140625" customWidth="1"/>
    <col min="15" max="1030" width="11.6640625" customWidth="1"/>
  </cols>
  <sheetData>
    <row r="1" spans="1:14" ht="21.6" customHeight="1" thickTop="1" x14ac:dyDescent="0.4">
      <c r="B1" s="334" t="s">
        <v>6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4" ht="21.6" customHeight="1" x14ac:dyDescent="0.45">
      <c r="B2" s="62" t="s">
        <v>7</v>
      </c>
      <c r="C2" s="266"/>
      <c r="D2" s="7"/>
      <c r="E2" s="7"/>
      <c r="F2" s="63" t="s">
        <v>8</v>
      </c>
      <c r="G2" s="63"/>
      <c r="H2" s="335">
        <v>44806</v>
      </c>
      <c r="I2" s="335"/>
      <c r="J2" s="335"/>
      <c r="K2" s="253"/>
      <c r="L2" s="224" t="s">
        <v>10</v>
      </c>
      <c r="M2" s="65" t="s">
        <v>9</v>
      </c>
    </row>
    <row r="3" spans="1:14" ht="9" customHeight="1" x14ac:dyDescent="0.5">
      <c r="B3" s="62"/>
      <c r="C3" s="266"/>
      <c r="D3" s="7"/>
      <c r="E3" s="7"/>
      <c r="F3" s="227"/>
      <c r="G3" s="227"/>
      <c r="H3" s="228"/>
      <c r="I3" s="228"/>
      <c r="J3" s="229"/>
      <c r="K3" s="229"/>
      <c r="L3" s="64"/>
      <c r="M3" s="230"/>
    </row>
    <row r="4" spans="1:14" ht="21.6" customHeight="1" x14ac:dyDescent="0.5">
      <c r="B4" s="62"/>
      <c r="C4" s="266"/>
      <c r="D4" s="74"/>
      <c r="E4" s="74"/>
      <c r="F4" s="227"/>
      <c r="G4" s="227"/>
      <c r="H4" s="107"/>
      <c r="I4" s="107"/>
      <c r="J4" s="107"/>
      <c r="K4" s="107"/>
      <c r="L4" s="107"/>
      <c r="M4" s="255"/>
    </row>
    <row r="5" spans="1:14" ht="21.6" customHeight="1" x14ac:dyDescent="0.5">
      <c r="B5" s="78" t="s">
        <v>11</v>
      </c>
      <c r="C5" s="267"/>
      <c r="D5" s="79"/>
      <c r="E5" s="80"/>
      <c r="F5" s="80"/>
      <c r="G5" s="80"/>
      <c r="H5" s="80"/>
      <c r="I5" s="80"/>
      <c r="J5" s="80"/>
      <c r="K5" s="80"/>
      <c r="L5" s="80"/>
      <c r="M5" s="81"/>
    </row>
    <row r="6" spans="1:14" ht="21.6" customHeight="1" x14ac:dyDescent="0.5">
      <c r="A6" s="82"/>
      <c r="B6" s="83" t="s">
        <v>12</v>
      </c>
      <c r="C6" s="268"/>
      <c r="D6" s="84">
        <f>IF(D7=0," ",TIMEVALUE(LEFT(D7,2)&amp;":"&amp;MID(D7,3,2)&amp;":"&amp;RIGHT(D7,2)))</f>
        <v>0.43784722222222222</v>
      </c>
      <c r="E6" s="84"/>
      <c r="F6" s="84" t="str">
        <f>IF(F7=0," ",TIMEVALUE(LEFT(F7,2)&amp;":"&amp;MID(F7,3,2)&amp;":"&amp;RIGHT(F7,2)))</f>
        <v xml:space="preserve"> </v>
      </c>
      <c r="G6" s="84"/>
      <c r="H6" s="84" t="str">
        <f>IF(H7=0," ",TIMEVALUE(LEFT(H7,2)&amp;":"&amp;MID(H7,3,2)&amp;":"&amp;RIGHT(H7,2)))</f>
        <v xml:space="preserve"> </v>
      </c>
      <c r="I6" s="84"/>
      <c r="J6" s="84" t="str">
        <f>IF(J7=0," ",TIMEVALUE(LEFT(J7,2)&amp;":"&amp;MID(J7,3,2)&amp;":"&amp;RIGHT(J7,2)))</f>
        <v xml:space="preserve"> </v>
      </c>
      <c r="K6" s="84"/>
      <c r="L6" s="84" t="str">
        <f>IF(L7=0," ",TIMEVALUE(LEFT(L7,2)&amp;":"&amp;MID(L7,3,2)&amp;":"&amp;RIGHT(L7,2)))</f>
        <v xml:space="preserve"> </v>
      </c>
      <c r="M6" s="85"/>
      <c r="N6" s="82"/>
    </row>
    <row r="7" spans="1:14" ht="21.6" customHeight="1" x14ac:dyDescent="0.5">
      <c r="B7" s="86" t="s">
        <v>13</v>
      </c>
      <c r="C7" s="269"/>
      <c r="D7" s="87" t="s">
        <v>581</v>
      </c>
      <c r="E7" s="87"/>
      <c r="F7" s="87"/>
      <c r="G7" s="87"/>
      <c r="H7" s="87"/>
      <c r="I7" s="87"/>
      <c r="J7" s="87"/>
      <c r="K7" s="87"/>
      <c r="L7" s="87"/>
      <c r="M7" s="181"/>
    </row>
    <row r="8" spans="1:14" ht="21.6" customHeight="1" x14ac:dyDescent="0.5">
      <c r="B8" s="86" t="s">
        <v>14</v>
      </c>
      <c r="C8" s="270"/>
      <c r="D8" s="90">
        <v>671</v>
      </c>
      <c r="E8" s="90"/>
      <c r="F8" s="90"/>
      <c r="G8" s="90"/>
      <c r="H8" s="90"/>
      <c r="I8" s="90"/>
      <c r="J8" s="90"/>
      <c r="K8" s="90"/>
      <c r="L8" s="90"/>
      <c r="M8" s="88"/>
    </row>
    <row r="9" spans="1:14" ht="21.6" customHeight="1" x14ac:dyDescent="0.45">
      <c r="B9" s="91"/>
      <c r="C9" s="270"/>
      <c r="M9" s="88"/>
    </row>
    <row r="10" spans="1:14" ht="30" customHeight="1" x14ac:dyDescent="0.5">
      <c r="B10" s="94" t="s">
        <v>15</v>
      </c>
      <c r="C10" s="284">
        <v>1030</v>
      </c>
      <c r="D10" s="287">
        <f>IF(C10=0," ",TIMEVALUE(LEFT(C10,2)&amp;":"&amp;MID(C10,3,2)&amp;":"&amp;RIGHT(C10,2)))</f>
        <v>0.43784722222222222</v>
      </c>
      <c r="E10" s="284"/>
      <c r="F10" s="287" t="str">
        <f t="shared" ref="F10:L17" si="0">IF(E10=0," ",TIMEVALUE(LEFT(E10,2)&amp;":"&amp;MID(E10,3,2)&amp;":"&amp;RIGHT(E10,2)))</f>
        <v xml:space="preserve"> </v>
      </c>
      <c r="G10" s="285"/>
      <c r="H10" s="287" t="str">
        <f t="shared" si="0"/>
        <v xml:space="preserve"> </v>
      </c>
      <c r="I10" s="284"/>
      <c r="J10" s="287" t="str">
        <f t="shared" si="0"/>
        <v xml:space="preserve"> </v>
      </c>
      <c r="K10" s="284"/>
      <c r="L10" s="287" t="str">
        <f t="shared" si="0"/>
        <v xml:space="preserve"> </v>
      </c>
      <c r="M10" s="288"/>
    </row>
    <row r="11" spans="1:14" ht="21.6" customHeight="1" x14ac:dyDescent="0.5">
      <c r="B11" s="96" t="s">
        <v>16</v>
      </c>
      <c r="C11" s="286"/>
      <c r="D11" s="224" t="s">
        <v>10</v>
      </c>
      <c r="E11" s="285"/>
      <c r="F11" s="287" t="str">
        <f t="shared" si="0"/>
        <v xml:space="preserve"> </v>
      </c>
      <c r="G11" s="285"/>
      <c r="H11" s="287" t="str">
        <f t="shared" si="0"/>
        <v xml:space="preserve"> </v>
      </c>
      <c r="I11" s="284"/>
      <c r="J11" s="287" t="str">
        <f t="shared" si="0"/>
        <v xml:space="preserve"> </v>
      </c>
      <c r="K11" s="284"/>
      <c r="L11" s="287" t="str">
        <f t="shared" si="0"/>
        <v xml:space="preserve"> </v>
      </c>
      <c r="M11" s="288"/>
    </row>
    <row r="12" spans="1:14" ht="30" customHeight="1" x14ac:dyDescent="0.5">
      <c r="B12" s="94" t="s">
        <v>17</v>
      </c>
      <c r="C12" s="284">
        <v>1044</v>
      </c>
      <c r="D12" s="287">
        <f t="shared" ref="D12:D17" si="1">IF(C12=0," ",TIMEVALUE(LEFT(C12,2)&amp;":"&amp;MID(C12,3,2)&amp;":"&amp;RIGHT(C12,2)))</f>
        <v>0.44773148148148145</v>
      </c>
      <c r="E12" s="285"/>
      <c r="F12" s="287" t="str">
        <f t="shared" si="0"/>
        <v xml:space="preserve"> </v>
      </c>
      <c r="G12" s="285"/>
      <c r="H12" s="287" t="str">
        <f t="shared" si="0"/>
        <v xml:space="preserve"> </v>
      </c>
      <c r="I12" s="284"/>
      <c r="J12" s="287" t="str">
        <f t="shared" si="0"/>
        <v xml:space="preserve"> </v>
      </c>
      <c r="K12" s="284"/>
      <c r="L12" s="287" t="str">
        <f t="shared" si="0"/>
        <v xml:space="preserve"> </v>
      </c>
      <c r="M12" s="288"/>
    </row>
    <row r="13" spans="1:14" ht="30" customHeight="1" x14ac:dyDescent="0.5">
      <c r="B13" s="94" t="s">
        <v>19</v>
      </c>
      <c r="C13" s="284">
        <v>1052</v>
      </c>
      <c r="D13" s="287">
        <f t="shared" si="1"/>
        <v>0.45337962962962958</v>
      </c>
      <c r="E13" s="285"/>
      <c r="F13" s="287" t="str">
        <f t="shared" si="0"/>
        <v xml:space="preserve"> </v>
      </c>
      <c r="G13" s="285"/>
      <c r="H13" s="287" t="str">
        <f t="shared" si="0"/>
        <v xml:space="preserve"> </v>
      </c>
      <c r="I13" s="284"/>
      <c r="J13" s="287" t="str">
        <f t="shared" si="0"/>
        <v xml:space="preserve"> </v>
      </c>
      <c r="K13" s="284"/>
      <c r="L13" s="287" t="str">
        <f t="shared" si="0"/>
        <v xml:space="preserve"> </v>
      </c>
      <c r="M13" s="288" t="s">
        <v>18</v>
      </c>
    </row>
    <row r="14" spans="1:14" ht="30" customHeight="1" x14ac:dyDescent="0.5">
      <c r="B14" s="94" t="s">
        <v>20</v>
      </c>
      <c r="C14" s="284">
        <v>1116</v>
      </c>
      <c r="D14" s="287">
        <f t="shared" si="1"/>
        <v>0.46962962962962962</v>
      </c>
      <c r="E14" s="285"/>
      <c r="F14" s="287" t="str">
        <f t="shared" si="0"/>
        <v xml:space="preserve"> </v>
      </c>
      <c r="G14" s="285"/>
      <c r="H14" s="287" t="str">
        <f t="shared" si="0"/>
        <v xml:space="preserve"> </v>
      </c>
      <c r="I14" s="284"/>
      <c r="J14" s="287" t="str">
        <f t="shared" si="0"/>
        <v xml:space="preserve"> </v>
      </c>
      <c r="K14" s="284"/>
      <c r="L14" s="287" t="str">
        <f t="shared" si="0"/>
        <v xml:space="preserve"> </v>
      </c>
      <c r="M14" s="288"/>
    </row>
    <row r="15" spans="1:14" ht="30" customHeight="1" x14ac:dyDescent="0.5">
      <c r="B15" s="94" t="s">
        <v>21</v>
      </c>
      <c r="C15" s="284">
        <v>1125</v>
      </c>
      <c r="D15" s="287">
        <f t="shared" si="1"/>
        <v>0.47598379629629628</v>
      </c>
      <c r="E15" s="285"/>
      <c r="F15" s="287" t="str">
        <f t="shared" si="0"/>
        <v xml:space="preserve"> </v>
      </c>
      <c r="G15" s="285"/>
      <c r="H15" s="287" t="str">
        <f t="shared" si="0"/>
        <v xml:space="preserve"> </v>
      </c>
      <c r="I15" s="284"/>
      <c r="J15" s="287" t="str">
        <f t="shared" si="0"/>
        <v xml:space="preserve"> </v>
      </c>
      <c r="K15" s="284"/>
      <c r="L15" s="287" t="str">
        <f t="shared" si="0"/>
        <v xml:space="preserve"> </v>
      </c>
      <c r="M15" s="288"/>
    </row>
    <row r="16" spans="1:14" ht="21.6" customHeight="1" x14ac:dyDescent="0.5">
      <c r="B16" s="96" t="s">
        <v>16</v>
      </c>
      <c r="C16" s="286"/>
      <c r="D16" s="224" t="s">
        <v>10</v>
      </c>
      <c r="E16" s="285"/>
      <c r="F16" s="287" t="str">
        <f t="shared" si="0"/>
        <v xml:space="preserve"> </v>
      </c>
      <c r="G16" s="285"/>
      <c r="H16" s="287" t="str">
        <f t="shared" si="0"/>
        <v xml:space="preserve"> </v>
      </c>
      <c r="I16" s="284"/>
      <c r="J16" s="287" t="str">
        <f t="shared" si="0"/>
        <v xml:space="preserve"> </v>
      </c>
      <c r="K16" s="284"/>
      <c r="L16" s="287" t="str">
        <f t="shared" si="0"/>
        <v xml:space="preserve"> </v>
      </c>
      <c r="M16" s="288"/>
    </row>
    <row r="17" spans="2:14" ht="30" customHeight="1" x14ac:dyDescent="0.5">
      <c r="B17" s="94" t="s">
        <v>22</v>
      </c>
      <c r="C17" s="284">
        <v>1138</v>
      </c>
      <c r="D17" s="287">
        <f t="shared" si="1"/>
        <v>0.48516203703703703</v>
      </c>
      <c r="E17" s="285"/>
      <c r="F17" s="287" t="str">
        <f t="shared" si="0"/>
        <v xml:space="preserve"> </v>
      </c>
      <c r="G17" s="285"/>
      <c r="H17" s="287" t="str">
        <f t="shared" si="0"/>
        <v xml:space="preserve"> </v>
      </c>
      <c r="I17" s="284"/>
      <c r="J17" s="287" t="str">
        <f t="shared" si="0"/>
        <v xml:space="preserve"> </v>
      </c>
      <c r="K17" s="285"/>
      <c r="L17" s="287" t="str">
        <f t="shared" ref="L17" si="2">IF(L18=0," ",TIMEVALUE(LEFT(L18,2)&amp;":"&amp;MID(L18,3,2)&amp;":"&amp;RIGHT(L18,2)))</f>
        <v xml:space="preserve"> </v>
      </c>
      <c r="M17" s="288"/>
      <c r="N17" t="s">
        <v>23</v>
      </c>
    </row>
    <row r="18" spans="2:14" ht="21.6" customHeight="1" x14ac:dyDescent="0.35">
      <c r="B18" s="101" t="s">
        <v>24</v>
      </c>
      <c r="C18" s="271"/>
      <c r="D18" s="102" t="s">
        <v>25</v>
      </c>
      <c r="E18" s="102"/>
      <c r="F18" s="104"/>
      <c r="G18" s="104"/>
      <c r="H18" s="103"/>
      <c r="I18" s="103"/>
      <c r="J18" s="104"/>
      <c r="K18" s="104"/>
      <c r="L18" s="103"/>
      <c r="M18" s="100"/>
    </row>
    <row r="19" spans="2:14" ht="21.6" customHeight="1" x14ac:dyDescent="0.5">
      <c r="B19" s="105"/>
      <c r="C19" s="106"/>
      <c r="D19" s="106"/>
      <c r="E19" s="106"/>
      <c r="F19" s="103"/>
      <c r="G19" s="103"/>
      <c r="H19" s="107" t="s">
        <v>26</v>
      </c>
      <c r="I19" s="107"/>
      <c r="J19" s="106"/>
      <c r="K19" s="106"/>
      <c r="L19" s="106"/>
      <c r="M19" s="100"/>
    </row>
    <row r="20" spans="2:14" ht="30" customHeight="1" x14ac:dyDescent="0.5">
      <c r="B20" s="108">
        <v>100</v>
      </c>
      <c r="C20" s="272"/>
      <c r="D20" s="90">
        <v>33</v>
      </c>
      <c r="E20" s="90"/>
      <c r="F20" s="90"/>
      <c r="G20" s="90"/>
      <c r="H20" s="90"/>
      <c r="I20" s="90"/>
      <c r="J20" s="90"/>
      <c r="K20" s="90"/>
      <c r="L20" s="90"/>
      <c r="M20" s="100"/>
    </row>
    <row r="21" spans="2:14" ht="30" customHeight="1" x14ac:dyDescent="0.5">
      <c r="B21" s="108">
        <v>101</v>
      </c>
      <c r="C21" s="272"/>
      <c r="D21" s="264" t="s">
        <v>657</v>
      </c>
      <c r="E21" s="90"/>
      <c r="F21" s="90"/>
      <c r="G21" s="90"/>
      <c r="H21" s="90"/>
      <c r="I21" s="90"/>
      <c r="J21" s="90"/>
      <c r="K21" s="90"/>
      <c r="L21" s="90"/>
      <c r="M21" s="100"/>
    </row>
    <row r="22" spans="2:14" ht="30" customHeight="1" x14ac:dyDescent="0.5">
      <c r="B22" s="108">
        <v>200</v>
      </c>
      <c r="C22" s="272"/>
      <c r="D22" s="90">
        <v>56</v>
      </c>
      <c r="E22" s="90"/>
      <c r="F22" s="90"/>
      <c r="G22" s="90"/>
      <c r="H22" s="90"/>
      <c r="I22" s="90"/>
      <c r="J22" s="90"/>
      <c r="K22" s="90"/>
      <c r="L22" s="90"/>
      <c r="M22" s="100"/>
    </row>
    <row r="23" spans="2:14" ht="30" customHeight="1" x14ac:dyDescent="0.5">
      <c r="B23" s="108">
        <v>201</v>
      </c>
      <c r="C23" s="272"/>
      <c r="D23" s="90">
        <v>50</v>
      </c>
      <c r="E23" s="90"/>
      <c r="F23" s="90"/>
      <c r="G23" s="90"/>
      <c r="H23" s="90"/>
      <c r="I23" s="90"/>
      <c r="J23" s="90"/>
      <c r="K23" s="90"/>
      <c r="L23" s="90"/>
      <c r="M23" s="100"/>
    </row>
    <row r="24" spans="2:14" ht="30" customHeight="1" x14ac:dyDescent="0.5">
      <c r="B24" s="108">
        <v>308</v>
      </c>
      <c r="C24" s="272"/>
      <c r="D24" s="90">
        <v>6</v>
      </c>
      <c r="E24" s="90"/>
      <c r="F24" s="90"/>
      <c r="G24" s="90"/>
      <c r="H24" s="90"/>
      <c r="I24" s="90"/>
      <c r="J24" s="90"/>
      <c r="K24" s="90"/>
      <c r="L24" s="90"/>
      <c r="M24" s="100"/>
    </row>
    <row r="25" spans="2:14" ht="30" customHeight="1" x14ac:dyDescent="0.5">
      <c r="B25" s="111" t="s">
        <v>27</v>
      </c>
      <c r="C25" s="273"/>
      <c r="D25" s="90">
        <v>0</v>
      </c>
      <c r="E25" s="113"/>
      <c r="F25" s="113"/>
      <c r="G25" s="113"/>
      <c r="H25" s="90"/>
      <c r="I25" s="90"/>
      <c r="J25" s="90"/>
      <c r="K25" s="90"/>
      <c r="L25" s="90"/>
      <c r="M25" s="100"/>
    </row>
    <row r="26" spans="2:14" ht="30" customHeight="1" thickBot="1" x14ac:dyDescent="0.55000000000000004">
      <c r="B26" s="112" t="s">
        <v>28</v>
      </c>
      <c r="C26" s="274"/>
      <c r="D26" s="113">
        <v>0</v>
      </c>
      <c r="E26" s="113"/>
      <c r="F26" s="90"/>
      <c r="G26" s="113"/>
      <c r="H26" s="113"/>
      <c r="I26" s="113"/>
      <c r="J26" s="113"/>
      <c r="K26" s="113"/>
      <c r="L26" s="113"/>
      <c r="M26" s="100"/>
    </row>
    <row r="27" spans="2:14" ht="21.6" customHeight="1" thickTop="1" thickBot="1" x14ac:dyDescent="0.5">
      <c r="B27" s="116" t="s">
        <v>29</v>
      </c>
      <c r="C27" s="275"/>
      <c r="D27" s="117">
        <f>SUM(D20:D26)</f>
        <v>145</v>
      </c>
      <c r="E27" s="117"/>
      <c r="F27" s="117">
        <f>SUM(F20:F26)</f>
        <v>0</v>
      </c>
      <c r="G27" s="117"/>
      <c r="H27" s="117">
        <f>SUM(H20:H26)</f>
        <v>0</v>
      </c>
      <c r="I27" s="117"/>
      <c r="J27" s="117">
        <f>SUM(J20:J26)</f>
        <v>0</v>
      </c>
      <c r="K27" s="118"/>
      <c r="L27" s="225">
        <f>SUM(L20:L26)</f>
        <v>0</v>
      </c>
      <c r="M27" s="100"/>
    </row>
    <row r="28" spans="2:14" ht="21.6" customHeight="1" thickTop="1" thickBot="1" x14ac:dyDescent="0.5">
      <c r="B28" s="116" t="s">
        <v>30</v>
      </c>
      <c r="C28" s="275"/>
      <c r="D28" s="117">
        <f>D27</f>
        <v>145</v>
      </c>
      <c r="E28" s="117"/>
      <c r="F28" s="117">
        <f>D28+F27</f>
        <v>145</v>
      </c>
      <c r="G28" s="117"/>
      <c r="H28" s="117">
        <f>F28+H27</f>
        <v>145</v>
      </c>
      <c r="I28" s="117"/>
      <c r="J28" s="117">
        <f>J27+H28</f>
        <v>145</v>
      </c>
      <c r="K28" s="118"/>
      <c r="L28" s="225">
        <f>L27+J28</f>
        <v>145</v>
      </c>
      <c r="M28" s="100"/>
    </row>
    <row r="29" spans="2:14" ht="21.6" customHeight="1" thickTop="1" thickBot="1" x14ac:dyDescent="0.5">
      <c r="B29" s="119" t="s">
        <v>31</v>
      </c>
      <c r="C29" s="276"/>
      <c r="D29" s="120"/>
      <c r="E29" s="120"/>
      <c r="F29" s="117"/>
      <c r="G29" s="117"/>
      <c r="H29" s="120"/>
      <c r="I29" s="120"/>
      <c r="J29" s="120"/>
      <c r="K29" s="121"/>
      <c r="L29" s="226"/>
      <c r="M29" s="100"/>
    </row>
    <row r="30" spans="2:14" ht="21.6" customHeight="1" thickTop="1" thickBot="1" x14ac:dyDescent="0.5">
      <c r="B30" s="119" t="s">
        <v>32</v>
      </c>
      <c r="C30" s="276"/>
      <c r="D30" s="120"/>
      <c r="E30" s="120"/>
      <c r="F30" s="120"/>
      <c r="G30" s="120"/>
      <c r="H30" s="120"/>
      <c r="I30" s="120"/>
      <c r="J30" s="120"/>
      <c r="K30" s="121"/>
      <c r="L30" s="226"/>
      <c r="M30" s="100"/>
    </row>
    <row r="31" spans="2:14" ht="21.6" customHeight="1" thickTop="1" x14ac:dyDescent="0.3">
      <c r="B31" s="122"/>
      <c r="L31" s="8" t="s">
        <v>33</v>
      </c>
      <c r="M31" s="100"/>
    </row>
    <row r="32" spans="2:14" ht="21.6" customHeight="1" x14ac:dyDescent="0.3">
      <c r="B32" s="122"/>
      <c r="L32" s="123" t="s">
        <v>34</v>
      </c>
      <c r="M32" s="100"/>
    </row>
    <row r="33" spans="2:13" x14ac:dyDescent="0.3">
      <c r="B33" s="124" t="s">
        <v>35</v>
      </c>
      <c r="C33" s="277"/>
      <c r="D33" t="s">
        <v>36</v>
      </c>
      <c r="M33" s="100"/>
    </row>
    <row r="34" spans="2:13" ht="19.8" x14ac:dyDescent="0.4">
      <c r="B34" s="125" t="s">
        <v>38</v>
      </c>
      <c r="C34" s="278"/>
      <c r="D34" s="126" t="s">
        <v>72</v>
      </c>
      <c r="E34" s="126"/>
      <c r="F34" s="126"/>
      <c r="G34" s="126"/>
      <c r="H34" s="126"/>
      <c r="I34" s="126"/>
      <c r="J34" s="126"/>
      <c r="K34" s="126"/>
      <c r="L34" s="126"/>
      <c r="M34" s="100"/>
    </row>
    <row r="35" spans="2:13" ht="19.8" x14ac:dyDescent="0.4">
      <c r="B35" s="125" t="s">
        <v>39</v>
      </c>
      <c r="C35" s="278"/>
      <c r="D35" s="126" t="s">
        <v>65</v>
      </c>
      <c r="E35" s="126"/>
      <c r="F35" s="126" t="s">
        <v>143</v>
      </c>
      <c r="G35" s="126"/>
      <c r="H35" s="126"/>
      <c r="I35" s="126"/>
      <c r="J35" s="126"/>
      <c r="K35" s="126"/>
      <c r="L35" s="126"/>
      <c r="M35" s="127"/>
    </row>
    <row r="36" spans="2:13" ht="19.8" x14ac:dyDescent="0.4">
      <c r="B36" s="125" t="s">
        <v>40</v>
      </c>
      <c r="C36" s="278"/>
      <c r="D36" s="126" t="s">
        <v>64</v>
      </c>
      <c r="E36" s="126"/>
      <c r="F36" s="126"/>
      <c r="G36" s="126"/>
      <c r="H36" s="126"/>
      <c r="I36" s="126"/>
      <c r="J36" s="126"/>
      <c r="K36" s="126"/>
      <c r="L36" s="126"/>
      <c r="M36" s="127"/>
    </row>
    <row r="37" spans="2:13" ht="19.8" x14ac:dyDescent="0.4">
      <c r="B37" s="125"/>
      <c r="C37" s="278"/>
      <c r="D37" s="126"/>
      <c r="E37" s="106"/>
      <c r="F37" s="41"/>
      <c r="H37" s="126"/>
      <c r="I37" s="126"/>
      <c r="J37" s="126"/>
      <c r="K37" s="126"/>
      <c r="L37" s="126"/>
      <c r="M37" s="127"/>
    </row>
    <row r="38" spans="2:13" ht="19.8" x14ac:dyDescent="0.4">
      <c r="B38" s="125" t="s">
        <v>41</v>
      </c>
      <c r="C38" s="278"/>
      <c r="D38" s="126" t="s">
        <v>691</v>
      </c>
      <c r="E38" s="126"/>
      <c r="F38" s="126"/>
      <c r="G38" s="126"/>
      <c r="H38" s="126"/>
      <c r="I38" s="126"/>
      <c r="J38" s="126"/>
      <c r="K38" s="126"/>
      <c r="L38" s="126"/>
      <c r="M38" s="127"/>
    </row>
    <row r="39" spans="2:13" ht="19.8" x14ac:dyDescent="0.4">
      <c r="B39" s="125" t="s">
        <v>42</v>
      </c>
      <c r="C39" s="278"/>
      <c r="D39" s="126" t="s">
        <v>61</v>
      </c>
      <c r="E39" s="126"/>
      <c r="F39" s="126"/>
      <c r="G39" s="126"/>
      <c r="H39" s="126"/>
      <c r="I39" s="126"/>
      <c r="J39" s="126"/>
      <c r="K39" s="126"/>
      <c r="L39" s="126"/>
      <c r="M39" s="127"/>
    </row>
    <row r="40" spans="2:13" ht="19.8" x14ac:dyDescent="0.4">
      <c r="B40" s="125" t="s">
        <v>43</v>
      </c>
      <c r="C40" s="278"/>
      <c r="D40" s="106" t="s">
        <v>63</v>
      </c>
      <c r="E40" s="126"/>
      <c r="F40" s="126"/>
      <c r="G40" s="126"/>
      <c r="H40" s="126"/>
      <c r="I40" s="126"/>
      <c r="J40" s="126"/>
      <c r="K40" s="126"/>
      <c r="L40" s="126"/>
      <c r="M40" s="127"/>
    </row>
    <row r="41" spans="2:13" x14ac:dyDescent="0.3">
      <c r="B41" s="129" t="s">
        <v>44</v>
      </c>
      <c r="C41" s="279"/>
      <c r="D41" s="106"/>
      <c r="E41" s="106"/>
      <c r="H41" s="106"/>
      <c r="I41" s="106"/>
      <c r="J41" s="106"/>
      <c r="K41" s="106"/>
      <c r="L41" s="106"/>
      <c r="M41" s="127"/>
    </row>
    <row r="42" spans="2:13" x14ac:dyDescent="0.3">
      <c r="B42" s="122"/>
      <c r="D42" s="106"/>
      <c r="E42" s="106"/>
      <c r="F42" s="106"/>
      <c r="G42" s="106"/>
      <c r="H42" s="106"/>
      <c r="I42" s="106"/>
      <c r="J42" s="106"/>
      <c r="K42" s="106"/>
      <c r="L42" s="106"/>
      <c r="M42" s="127"/>
    </row>
    <row r="43" spans="2:13" ht="11.4" customHeight="1" x14ac:dyDescent="0.3">
      <c r="B43" s="124" t="s">
        <v>45</v>
      </c>
      <c r="C43" s="277"/>
      <c r="D43" s="130"/>
      <c r="E43" s="130"/>
      <c r="F43" s="106"/>
      <c r="G43" s="106"/>
      <c r="H43" s="106"/>
      <c r="I43" s="106"/>
      <c r="J43" s="130" t="s">
        <v>46</v>
      </c>
      <c r="K43" s="130"/>
      <c r="L43" s="106"/>
      <c r="M43" s="127"/>
    </row>
    <row r="44" spans="2:13" ht="15.6" x14ac:dyDescent="0.3">
      <c r="B44" s="131" t="s">
        <v>47</v>
      </c>
      <c r="C44" s="280"/>
      <c r="D44" s="130"/>
      <c r="E44" s="130"/>
      <c r="F44" s="106"/>
      <c r="G44" s="106"/>
      <c r="H44" s="106" t="s">
        <v>48</v>
      </c>
      <c r="I44" s="106"/>
      <c r="J44" s="106">
        <f>M29*8</f>
        <v>0</v>
      </c>
      <c r="K44" s="106"/>
      <c r="L44" s="132" t="s">
        <v>49</v>
      </c>
      <c r="M44" s="127"/>
    </row>
    <row r="45" spans="2:13" ht="15.6" x14ac:dyDescent="0.3">
      <c r="B45" s="131" t="s">
        <v>50</v>
      </c>
      <c r="C45" s="280"/>
      <c r="D45" s="130" t="s">
        <v>51</v>
      </c>
      <c r="E45" s="130"/>
      <c r="F45" s="106"/>
      <c r="G45" s="106"/>
      <c r="H45" s="106" t="s">
        <v>48</v>
      </c>
      <c r="I45" s="106"/>
      <c r="J45" s="106">
        <f>F46*8</f>
        <v>0</v>
      </c>
      <c r="K45" s="106"/>
      <c r="L45" s="132" t="s">
        <v>52</v>
      </c>
      <c r="M45" s="127"/>
    </row>
    <row r="46" spans="2:13" x14ac:dyDescent="0.3">
      <c r="B46" s="122" t="s">
        <v>53</v>
      </c>
      <c r="D46" s="106"/>
      <c r="E46" s="106"/>
      <c r="F46" s="133"/>
      <c r="G46" s="133"/>
      <c r="H46" s="106"/>
      <c r="I46" s="106"/>
      <c r="J46" s="106"/>
      <c r="K46" s="106"/>
      <c r="L46" s="106"/>
      <c r="M46" s="127"/>
    </row>
    <row r="47" spans="2:13" x14ac:dyDescent="0.3">
      <c r="B47" s="122"/>
      <c r="D47" s="130"/>
      <c r="E47" s="130"/>
      <c r="F47" s="106"/>
      <c r="G47" s="106"/>
      <c r="H47" s="106"/>
      <c r="I47" s="106"/>
      <c r="J47" s="106"/>
      <c r="K47" s="106"/>
      <c r="L47" s="106"/>
      <c r="M47" s="127"/>
    </row>
    <row r="48" spans="2:13" ht="18.600000000000001" thickBot="1" x14ac:dyDescent="0.4">
      <c r="B48" s="134" t="s">
        <v>54</v>
      </c>
      <c r="C48" s="281"/>
      <c r="D48" s="135"/>
      <c r="E48" s="135"/>
      <c r="F48" s="106"/>
      <c r="G48" s="106"/>
      <c r="H48" s="135"/>
      <c r="I48" s="135"/>
      <c r="J48" s="135"/>
      <c r="K48" s="135"/>
      <c r="L48" s="135"/>
      <c r="M48" s="127"/>
    </row>
    <row r="49" spans="2:13" ht="16.2" thickBot="1" x14ac:dyDescent="0.35">
      <c r="B49" s="136" t="s">
        <v>55</v>
      </c>
      <c r="C49" s="280"/>
      <c r="D49" s="137" t="s">
        <v>128</v>
      </c>
      <c r="E49" s="137"/>
      <c r="F49" s="137"/>
      <c r="G49" s="137"/>
      <c r="H49" s="137"/>
      <c r="I49" s="137"/>
      <c r="J49" s="137"/>
      <c r="K49" s="138"/>
      <c r="L49" s="137"/>
      <c r="M49" s="127"/>
    </row>
    <row r="50" spans="2:13" ht="16.2" thickBot="1" x14ac:dyDescent="0.35">
      <c r="B50" s="136" t="s">
        <v>56</v>
      </c>
      <c r="C50" s="280"/>
      <c r="D50" s="139">
        <v>80</v>
      </c>
      <c r="E50" s="139"/>
      <c r="F50" s="139"/>
      <c r="G50" s="139"/>
      <c r="H50" s="139"/>
      <c r="I50" s="139"/>
      <c r="J50" s="139"/>
      <c r="K50" s="139"/>
      <c r="L50" s="137"/>
      <c r="M50" s="127"/>
    </row>
    <row r="51" spans="2:13" x14ac:dyDescent="0.3">
      <c r="B51" s="141" t="s">
        <v>57</v>
      </c>
      <c r="C51" s="282"/>
      <c r="D51" s="106"/>
      <c r="E51" s="106"/>
      <c r="J51" s="106"/>
      <c r="K51" s="106"/>
      <c r="L51" s="106"/>
      <c r="M51" s="127"/>
    </row>
    <row r="52" spans="2:13" ht="15.6" x14ac:dyDescent="0.3">
      <c r="B52" s="142" t="s">
        <v>58</v>
      </c>
      <c r="C52" s="283"/>
      <c r="D52" s="106"/>
      <c r="E52" s="106"/>
      <c r="F52" s="106"/>
      <c r="G52" s="106"/>
      <c r="H52" s="106"/>
      <c r="I52" s="106"/>
      <c r="J52" s="106"/>
      <c r="K52" s="106"/>
      <c r="L52" s="106"/>
      <c r="M52" s="127"/>
    </row>
    <row r="53" spans="2:13" ht="15.6" x14ac:dyDescent="0.3">
      <c r="B53" s="142" t="s">
        <v>637</v>
      </c>
      <c r="C53" s="283"/>
      <c r="D53" s="106"/>
      <c r="E53" s="106"/>
      <c r="F53" s="106"/>
      <c r="G53" s="106"/>
      <c r="H53" s="106"/>
      <c r="I53" s="106"/>
      <c r="J53" s="106"/>
      <c r="K53" s="106"/>
      <c r="L53" s="106"/>
      <c r="M53" s="127"/>
    </row>
    <row r="54" spans="2:13" ht="15.6" x14ac:dyDescent="0.3">
      <c r="B54" s="142"/>
      <c r="C54" s="283"/>
      <c r="D54" s="106"/>
      <c r="E54" s="106"/>
      <c r="F54" s="106"/>
      <c r="G54" s="106"/>
      <c r="H54" s="106"/>
      <c r="I54" s="106"/>
      <c r="J54" s="106"/>
      <c r="K54" s="106"/>
      <c r="L54" s="106"/>
      <c r="M54" s="127"/>
    </row>
    <row r="55" spans="2:13" x14ac:dyDescent="0.3">
      <c r="B55" s="122"/>
      <c r="D55" s="106"/>
      <c r="E55" s="106"/>
      <c r="F55" s="106"/>
      <c r="G55" s="106"/>
      <c r="H55" s="106"/>
      <c r="I55" s="106"/>
      <c r="J55" s="106"/>
      <c r="K55" s="106"/>
      <c r="L55" s="106"/>
      <c r="M55" s="127"/>
    </row>
    <row r="56" spans="2:13" ht="15" thickBot="1" x14ac:dyDescent="0.35"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82"/>
    </row>
    <row r="57" spans="2:13" ht="15" thickTop="1" x14ac:dyDescent="0.3"/>
  </sheetData>
  <mergeCells count="2">
    <mergeCell ref="B1:M1"/>
    <mergeCell ref="H2:J2"/>
  </mergeCells>
  <dataValidations count="11">
    <dataValidation type="list" errorStyle="information" operator="equal" allowBlank="1" showErrorMessage="1" sqref="D34 F34 H34 J34 L34" xr:uid="{00000000-0002-0000-0700-000000000000}">
      <formula1>"Ted Dunn,Richard Gray,Billy Rueckert, Victor Varney"</formula1>
    </dataValidation>
    <dataValidation type="list" errorStyle="information" operator="equal" allowBlank="1" showErrorMessage="1" sqref="D38 F38 H38 J38 L38" xr:uid="{00000000-0002-0000-0700-000001000000}">
      <formula1>"Chris R Boli,Jay Horn, Nathan DeWitt"</formula1>
    </dataValidation>
    <dataValidation type="list" errorStyle="information" operator="equal" allowBlank="1" showErrorMessage="1" sqref="D39 F39 H39 J39 L39" xr:uid="{00000000-0002-0000-0700-000002000000}">
      <formula1>"Dennis Winchell,Harold Boettcher,Rob Grau,Kyle Obermiller,Joe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L40 F40 H40 J40" xr:uid="{00000000-0002-0000-0700-000003000000}">
      <formula1>"Dennis Winchell, Art Kotz, Harold BoettcherArt Kotz, 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D36:L36" xr:uid="{00000000-0002-0000-0700-000004000000}">
      <formula1>"Donald Marshall,Charles Stirewalt,Chris Tilley,John Tredway,Victor Varney"</formula1>
    </dataValidation>
    <dataValidation type="list" errorStyle="information" operator="equal" allowBlank="1" showErrorMessage="1" sqref="D35:L35" xr:uid="{00000000-0002-0000-0700-000005000000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E34 G34 I34 K34" xr:uid="{00000000-0002-0000-0700-000006000000}">
      <formula1>"Ted Dunn,Richard Gray,Billy Rueckert"</formula1>
    </dataValidation>
    <dataValidation type="list" errorStyle="information" operator="equal" allowBlank="1" showErrorMessage="1" sqref="E39:E40 G39:G40 I39:I40 K39:K40" xr:uid="{00000000-0002-0000-0700-000007000000}">
      <formula1>"Dennis Winchell,Harold Boettcher,Rob Grau,Joe Mills,John Morck,Brandt Wilkus,Chris Tilley,Charles Stirewalt,Victor Varney,Nick Conner,Richard Gray,John Tredway,Donald Marshall"</formula1>
    </dataValidation>
    <dataValidation type="list" errorStyle="warning" operator="equal" allowBlank="1" showErrorMessage="1" sqref="D8:L8" xr:uid="{00000000-0002-0000-0700-000008000000}">
      <formula1>"17,,399,671,1686,1640"</formula1>
    </dataValidation>
    <dataValidation errorStyle="information" allowBlank="1" showInputMessage="1" showErrorMessage="1" sqref="D41:E41" xr:uid="{00000000-0002-0000-0700-000009000000}"/>
    <dataValidation type="list" errorStyle="information" operator="equal" allowBlank="1" showErrorMessage="1" sqref="E38 G38 I38 K38" xr:uid="{00000000-0002-0000-0700-00000A000000}">
      <formula1>"Chris R Boli,Jay Horn"</formula1>
    </dataValidation>
  </dataValidations>
  <pageMargins left="0.7" right="0.7" top="0.75" bottom="0.75" header="0.3" footer="0.3"/>
  <pageSetup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Members" xr:uid="{469C44F9-4E46-474B-9480-ADFAAE965F4E}">
          <x14:formula1>
            <xm:f>DATA_Lists!$U$2:$U$215</xm:f>
          </x14:formula1>
          <xm:sqref>L52 D40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33C9D-BDBA-4CE0-85BA-377AE1757193}">
  <dimension ref="A1"/>
  <sheetViews>
    <sheetView workbookViewId="0"/>
  </sheetViews>
  <sheetFormatPr defaultRowHeight="14.4" x14ac:dyDescent="0.3"/>
  <sheetData/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57"/>
  <sheetViews>
    <sheetView workbookViewId="0"/>
  </sheetViews>
  <sheetFormatPr defaultRowHeight="14.4" x14ac:dyDescent="0.3"/>
  <cols>
    <col min="1" max="1" width="2.88671875" customWidth="1"/>
    <col min="2" max="2" width="32.5546875" customWidth="1"/>
    <col min="3" max="3" width="1.21875" customWidth="1"/>
    <col min="4" max="4" width="20.6640625" customWidth="1"/>
    <col min="5" max="5" width="1.109375" customWidth="1"/>
    <col min="6" max="6" width="20.6640625" customWidth="1"/>
    <col min="7" max="7" width="1.33203125" customWidth="1"/>
    <col min="8" max="8" width="20.6640625" customWidth="1"/>
    <col min="9" max="9" width="1.5546875" customWidth="1"/>
    <col min="10" max="10" width="20.6640625" customWidth="1"/>
    <col min="11" max="11" width="1.44140625" customWidth="1"/>
    <col min="12" max="13" width="20.6640625" customWidth="1"/>
    <col min="14" max="14" width="8.44140625" customWidth="1"/>
    <col min="15" max="1030" width="11.6640625" customWidth="1"/>
  </cols>
  <sheetData>
    <row r="1" spans="1:14" ht="21.6" customHeight="1" thickTop="1" x14ac:dyDescent="0.4">
      <c r="B1" s="334" t="s">
        <v>6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4" ht="21.6" customHeight="1" x14ac:dyDescent="0.45">
      <c r="B2" s="62" t="s">
        <v>7</v>
      </c>
      <c r="C2" s="266"/>
      <c r="D2" s="7"/>
      <c r="E2" s="7"/>
      <c r="F2" s="63" t="s">
        <v>8</v>
      </c>
      <c r="G2" s="63"/>
      <c r="H2" s="335">
        <v>44800</v>
      </c>
      <c r="I2" s="335"/>
      <c r="J2" s="335"/>
      <c r="K2" s="253"/>
      <c r="L2" s="224" t="s">
        <v>10</v>
      </c>
      <c r="M2" s="65" t="s">
        <v>9</v>
      </c>
    </row>
    <row r="3" spans="1:14" ht="9" customHeight="1" x14ac:dyDescent="0.5">
      <c r="B3" s="62"/>
      <c r="C3" s="266"/>
      <c r="D3" s="7"/>
      <c r="E3" s="7"/>
      <c r="F3" s="227"/>
      <c r="G3" s="227"/>
      <c r="H3" s="228"/>
      <c r="I3" s="228"/>
      <c r="J3" s="229"/>
      <c r="K3" s="229"/>
      <c r="L3" s="64"/>
      <c r="M3" s="230"/>
    </row>
    <row r="4" spans="1:14" ht="21.6" customHeight="1" x14ac:dyDescent="0.5">
      <c r="B4" s="62"/>
      <c r="C4" s="266"/>
      <c r="D4" s="74"/>
      <c r="E4" s="74"/>
      <c r="F4" s="227"/>
      <c r="G4" s="227"/>
      <c r="H4" s="107"/>
      <c r="I4" s="107"/>
      <c r="J4" s="107"/>
      <c r="K4" s="107"/>
      <c r="L4" s="107"/>
      <c r="M4" s="255"/>
    </row>
    <row r="5" spans="1:14" ht="21.6" customHeight="1" x14ac:dyDescent="0.5">
      <c r="B5" s="78" t="s">
        <v>11</v>
      </c>
      <c r="C5" s="267"/>
      <c r="D5" s="79"/>
      <c r="E5" s="80"/>
      <c r="F5" s="80"/>
      <c r="G5" s="80"/>
      <c r="H5" s="80"/>
      <c r="I5" s="80"/>
      <c r="J5" s="80"/>
      <c r="K5" s="80"/>
      <c r="L5" s="80"/>
      <c r="M5" s="81"/>
    </row>
    <row r="6" spans="1:14" ht="21.6" customHeight="1" x14ac:dyDescent="0.5">
      <c r="A6" s="82"/>
      <c r="B6" s="83" t="s">
        <v>12</v>
      </c>
      <c r="C6" s="268"/>
      <c r="D6" s="84">
        <f>IF(D7=0," ",TIMEVALUE(LEFT(D7,2)&amp;":"&amp;MID(D7,3,2)&amp;":"&amp;RIGHT(D7,2)))</f>
        <v>0.54166666666666663</v>
      </c>
      <c r="E6" s="84"/>
      <c r="F6" s="84">
        <f>IF(F7=0," ",TIMEVALUE(LEFT(F7,2)&amp;":"&amp;MID(F7,3,2)&amp;":"&amp;RIGHT(F7,2)))</f>
        <v>0.60451388888888891</v>
      </c>
      <c r="G6" s="84"/>
      <c r="H6" s="84">
        <f>IF(H7=0," ",TIMEVALUE(LEFT(H7,2)&amp;":"&amp;MID(H7,3,2)&amp;":"&amp;RIGHT(H7,2)))</f>
        <v>0.66666666666666663</v>
      </c>
      <c r="I6" s="84"/>
      <c r="J6" s="84">
        <f>IF(J7=0," ",TIMEVALUE(LEFT(J7,2)&amp;":"&amp;MID(J7,3,2)&amp;":"&amp;RIGHT(J7,2)))</f>
        <v>0.72951388888888891</v>
      </c>
      <c r="K6" s="84"/>
      <c r="L6" s="84" t="str">
        <f>IF(L7=0," ",TIMEVALUE(LEFT(L7,2)&amp;":"&amp;MID(L7,3,2)&amp;":"&amp;RIGHT(L7,2)))</f>
        <v xml:space="preserve"> </v>
      </c>
      <c r="M6" s="85"/>
      <c r="N6" s="82"/>
    </row>
    <row r="7" spans="1:14" ht="21.6" customHeight="1" x14ac:dyDescent="0.5">
      <c r="B7" s="86" t="s">
        <v>13</v>
      </c>
      <c r="C7" s="269"/>
      <c r="D7" s="87" t="s">
        <v>577</v>
      </c>
      <c r="E7" s="87"/>
      <c r="F7" s="87" t="s">
        <v>578</v>
      </c>
      <c r="G7" s="87"/>
      <c r="H7" s="87" t="s">
        <v>579</v>
      </c>
      <c r="I7" s="87"/>
      <c r="J7" s="87" t="s">
        <v>580</v>
      </c>
      <c r="K7" s="87"/>
      <c r="L7" s="87"/>
      <c r="M7" s="181"/>
    </row>
    <row r="8" spans="1:14" ht="21.6" customHeight="1" x14ac:dyDescent="0.5">
      <c r="B8" s="86" t="s">
        <v>14</v>
      </c>
      <c r="C8" s="270"/>
      <c r="D8" s="90">
        <v>671</v>
      </c>
      <c r="E8" s="90"/>
      <c r="F8" s="90">
        <v>399</v>
      </c>
      <c r="G8" s="90"/>
      <c r="H8" s="90">
        <v>671</v>
      </c>
      <c r="I8" s="90"/>
      <c r="J8" s="90">
        <v>399</v>
      </c>
      <c r="K8" s="90"/>
      <c r="L8" s="90"/>
      <c r="M8" s="88"/>
    </row>
    <row r="9" spans="1:14" ht="21.6" customHeight="1" x14ac:dyDescent="0.45">
      <c r="B9" s="91"/>
      <c r="C9" s="270"/>
      <c r="M9" s="88"/>
    </row>
    <row r="10" spans="1:14" ht="30" customHeight="1" x14ac:dyDescent="0.5">
      <c r="B10" s="94" t="s">
        <v>15</v>
      </c>
      <c r="C10" s="284">
        <v>1301</v>
      </c>
      <c r="D10" s="287">
        <f>IF(C10=0," ",TIMEVALUE(LEFT(C10,2)&amp;":"&amp;MID(C10,3,2)&amp;":"&amp;RIGHT(C10,2)))</f>
        <v>0.54237268518518522</v>
      </c>
      <c r="E10" s="284">
        <v>1432</v>
      </c>
      <c r="F10" s="287">
        <f t="shared" ref="F10:L17" si="0">IF(E10=0," ",TIMEVALUE(LEFT(E10,2)&amp;":"&amp;MID(E10,3,2)&amp;":"&amp;RIGHT(E10,2)))</f>
        <v>0.60592592592592587</v>
      </c>
      <c r="G10" s="285">
        <v>1600</v>
      </c>
      <c r="H10" s="287">
        <f t="shared" si="0"/>
        <v>0.66666666666666663</v>
      </c>
      <c r="I10" s="284">
        <v>1732</v>
      </c>
      <c r="J10" s="287">
        <f t="shared" si="0"/>
        <v>0.73092592592592587</v>
      </c>
      <c r="K10" s="284"/>
      <c r="L10" s="287" t="str">
        <f t="shared" si="0"/>
        <v xml:space="preserve"> </v>
      </c>
      <c r="M10" s="288"/>
    </row>
    <row r="11" spans="1:14" ht="21.6" customHeight="1" x14ac:dyDescent="0.5">
      <c r="B11" s="96" t="s">
        <v>16</v>
      </c>
      <c r="C11" s="286"/>
      <c r="D11" s="224" t="s">
        <v>10</v>
      </c>
      <c r="E11" s="285"/>
      <c r="F11" s="224" t="s">
        <v>10</v>
      </c>
      <c r="G11" s="285"/>
      <c r="H11" s="224" t="s">
        <v>10</v>
      </c>
      <c r="I11" s="285"/>
      <c r="J11" s="224" t="s">
        <v>10</v>
      </c>
      <c r="K11" s="285"/>
      <c r="L11" s="287" t="str">
        <f t="shared" si="0"/>
        <v xml:space="preserve"> </v>
      </c>
      <c r="M11" s="288"/>
    </row>
    <row r="12" spans="1:14" ht="30" customHeight="1" x14ac:dyDescent="0.5">
      <c r="B12" s="94" t="s">
        <v>17</v>
      </c>
      <c r="C12" s="284">
        <v>1312</v>
      </c>
      <c r="D12" s="287">
        <f t="shared" ref="D12:D17" si="1">IF(C12=0," ",TIMEVALUE(LEFT(C12,2)&amp;":"&amp;MID(C12,3,2)&amp;":"&amp;RIGHT(C12,2)))</f>
        <v>0.55013888888888884</v>
      </c>
      <c r="E12" s="285">
        <v>1446</v>
      </c>
      <c r="F12" s="287">
        <f t="shared" si="0"/>
        <v>0.61581018518518515</v>
      </c>
      <c r="G12" s="285">
        <v>1611</v>
      </c>
      <c r="H12" s="287">
        <f t="shared" si="0"/>
        <v>0.67443287037037036</v>
      </c>
      <c r="I12" s="284">
        <v>1744</v>
      </c>
      <c r="J12" s="287">
        <f t="shared" si="0"/>
        <v>0.73939814814814808</v>
      </c>
      <c r="K12" s="284"/>
      <c r="L12" s="287" t="str">
        <f t="shared" si="0"/>
        <v xml:space="preserve"> </v>
      </c>
      <c r="M12" s="288"/>
    </row>
    <row r="13" spans="1:14" ht="30" customHeight="1" x14ac:dyDescent="0.5">
      <c r="B13" s="94" t="s">
        <v>19</v>
      </c>
      <c r="C13" s="284">
        <v>1318</v>
      </c>
      <c r="D13" s="287">
        <f t="shared" si="1"/>
        <v>0.55437499999999995</v>
      </c>
      <c r="E13" s="285">
        <v>1455</v>
      </c>
      <c r="F13" s="287">
        <f t="shared" si="0"/>
        <v>0.62216435185185182</v>
      </c>
      <c r="G13" s="285">
        <v>1619</v>
      </c>
      <c r="H13" s="287">
        <f t="shared" si="0"/>
        <v>0.68008101851851854</v>
      </c>
      <c r="I13" s="284">
        <v>1753</v>
      </c>
      <c r="J13" s="287">
        <f t="shared" si="0"/>
        <v>0.74575231481481474</v>
      </c>
      <c r="K13" s="284"/>
      <c r="L13" s="287" t="str">
        <f t="shared" si="0"/>
        <v xml:space="preserve"> </v>
      </c>
      <c r="M13" s="288" t="s">
        <v>18</v>
      </c>
    </row>
    <row r="14" spans="1:14" ht="30" customHeight="1" x14ac:dyDescent="0.5">
      <c r="B14" s="94" t="s">
        <v>20</v>
      </c>
      <c r="C14" s="284">
        <v>1348</v>
      </c>
      <c r="D14" s="287">
        <f t="shared" si="1"/>
        <v>0.57555555555555549</v>
      </c>
      <c r="E14" s="285">
        <v>1513</v>
      </c>
      <c r="F14" s="287">
        <f t="shared" si="0"/>
        <v>0.6341782407407407</v>
      </c>
      <c r="G14" s="285">
        <v>1638</v>
      </c>
      <c r="H14" s="287">
        <f t="shared" si="0"/>
        <v>0.69349537037037035</v>
      </c>
      <c r="I14" s="284"/>
      <c r="J14" s="287" t="str">
        <f t="shared" si="0"/>
        <v xml:space="preserve"> </v>
      </c>
      <c r="K14" s="284"/>
      <c r="L14" s="287" t="str">
        <f t="shared" si="0"/>
        <v xml:space="preserve"> </v>
      </c>
      <c r="M14" s="288"/>
    </row>
    <row r="15" spans="1:14" ht="30" customHeight="1" x14ac:dyDescent="0.5">
      <c r="B15" s="94" t="s">
        <v>21</v>
      </c>
      <c r="C15" s="284">
        <v>1355</v>
      </c>
      <c r="D15" s="287">
        <f t="shared" si="1"/>
        <v>0.58049768518518519</v>
      </c>
      <c r="E15" s="285">
        <v>1520</v>
      </c>
      <c r="F15" s="287">
        <f t="shared" si="0"/>
        <v>0.63912037037037039</v>
      </c>
      <c r="G15" s="285">
        <v>1646</v>
      </c>
      <c r="H15" s="287">
        <f t="shared" si="0"/>
        <v>0.69914351851851853</v>
      </c>
      <c r="I15" s="284">
        <v>1820</v>
      </c>
      <c r="J15" s="287">
        <f t="shared" si="0"/>
        <v>0.76412037037037039</v>
      </c>
      <c r="K15" s="284"/>
      <c r="L15" s="287" t="str">
        <f t="shared" si="0"/>
        <v xml:space="preserve"> </v>
      </c>
      <c r="M15" s="288"/>
    </row>
    <row r="16" spans="1:14" ht="21.6" customHeight="1" x14ac:dyDescent="0.5">
      <c r="B16" s="96" t="s">
        <v>16</v>
      </c>
      <c r="C16" s="286"/>
      <c r="D16" s="224" t="s">
        <v>10</v>
      </c>
      <c r="E16" s="285"/>
      <c r="F16" s="224" t="s">
        <v>10</v>
      </c>
      <c r="G16" s="285"/>
      <c r="H16" s="224" t="s">
        <v>10</v>
      </c>
      <c r="I16" s="285"/>
      <c r="J16" s="224" t="s">
        <v>10</v>
      </c>
      <c r="K16" s="285"/>
      <c r="L16" s="287" t="str">
        <f t="shared" si="0"/>
        <v xml:space="preserve"> </v>
      </c>
      <c r="M16" s="288"/>
    </row>
    <row r="17" spans="2:14" ht="30" customHeight="1" x14ac:dyDescent="0.5">
      <c r="B17" s="94" t="s">
        <v>22</v>
      </c>
      <c r="C17" s="284">
        <v>1406</v>
      </c>
      <c r="D17" s="287">
        <f t="shared" si="1"/>
        <v>0.58756944444444448</v>
      </c>
      <c r="E17" s="285">
        <v>1530</v>
      </c>
      <c r="F17" s="287">
        <f t="shared" si="0"/>
        <v>0.64618055555555554</v>
      </c>
      <c r="G17" s="285">
        <v>1657</v>
      </c>
      <c r="H17" s="287">
        <f t="shared" si="0"/>
        <v>0.70690972222222215</v>
      </c>
      <c r="I17" s="284">
        <v>1832</v>
      </c>
      <c r="J17" s="287">
        <f t="shared" si="0"/>
        <v>0.77259259259259261</v>
      </c>
      <c r="K17" s="285"/>
      <c r="L17" s="287" t="str">
        <f t="shared" ref="L17" si="2">IF(L18=0," ",TIMEVALUE(LEFT(L18,2)&amp;":"&amp;MID(L18,3,2)&amp;":"&amp;RIGHT(L18,2)))</f>
        <v xml:space="preserve"> </v>
      </c>
      <c r="M17" s="288"/>
      <c r="N17" t="s">
        <v>23</v>
      </c>
    </row>
    <row r="18" spans="2:14" ht="21.6" customHeight="1" x14ac:dyDescent="0.35">
      <c r="B18" s="101" t="s">
        <v>24</v>
      </c>
      <c r="C18" s="271"/>
      <c r="D18" s="102" t="s">
        <v>25</v>
      </c>
      <c r="E18" s="102"/>
      <c r="F18" s="104"/>
      <c r="G18" s="104"/>
      <c r="H18" s="103"/>
      <c r="I18" s="103"/>
      <c r="J18" s="104"/>
      <c r="K18" s="104"/>
      <c r="L18" s="103"/>
      <c r="M18" s="100"/>
    </row>
    <row r="19" spans="2:14" ht="21.6" customHeight="1" x14ac:dyDescent="0.5">
      <c r="B19" s="105"/>
      <c r="C19" s="106"/>
      <c r="D19" s="106"/>
      <c r="E19" s="106"/>
      <c r="F19" s="103"/>
      <c r="G19" s="103"/>
      <c r="H19" s="107" t="s">
        <v>26</v>
      </c>
      <c r="I19" s="107"/>
      <c r="J19" s="106"/>
      <c r="K19" s="106"/>
      <c r="L19" s="106"/>
      <c r="M19" s="100"/>
    </row>
    <row r="20" spans="2:14" ht="30" customHeight="1" x14ac:dyDescent="0.5">
      <c r="B20" s="108">
        <v>100</v>
      </c>
      <c r="C20" s="272"/>
      <c r="D20" s="90">
        <v>44</v>
      </c>
      <c r="E20" s="90"/>
      <c r="F20" s="90">
        <v>47</v>
      </c>
      <c r="G20" s="90"/>
      <c r="H20" s="90">
        <v>38</v>
      </c>
      <c r="I20" s="90"/>
      <c r="J20" s="90">
        <v>28</v>
      </c>
      <c r="K20" s="90"/>
      <c r="L20" s="90"/>
      <c r="M20" s="100"/>
    </row>
    <row r="21" spans="2:14" ht="30" customHeight="1" x14ac:dyDescent="0.5">
      <c r="B21" s="108">
        <v>101</v>
      </c>
      <c r="C21" s="272"/>
      <c r="D21" s="264" t="s">
        <v>690</v>
      </c>
      <c r="E21" s="90"/>
      <c r="F21" s="264" t="s">
        <v>690</v>
      </c>
      <c r="G21" s="90"/>
      <c r="H21" s="264" t="s">
        <v>690</v>
      </c>
      <c r="I21" s="90"/>
      <c r="J21" s="264" t="s">
        <v>690</v>
      </c>
      <c r="K21" s="90"/>
      <c r="L21" s="90"/>
      <c r="M21" s="100"/>
    </row>
    <row r="22" spans="2:14" ht="30" customHeight="1" x14ac:dyDescent="0.5">
      <c r="B22" s="108">
        <v>200</v>
      </c>
      <c r="C22" s="272"/>
      <c r="D22" s="90">
        <v>45</v>
      </c>
      <c r="E22" s="90"/>
      <c r="F22" s="90">
        <v>53</v>
      </c>
      <c r="G22" s="90"/>
      <c r="H22" s="90">
        <v>33</v>
      </c>
      <c r="I22" s="90"/>
      <c r="J22" s="90">
        <v>41</v>
      </c>
      <c r="K22" s="90"/>
      <c r="L22" s="90"/>
      <c r="M22" s="100"/>
    </row>
    <row r="23" spans="2:14" ht="30" customHeight="1" x14ac:dyDescent="0.5">
      <c r="B23" s="108">
        <v>201</v>
      </c>
      <c r="C23" s="272"/>
      <c r="D23" s="90">
        <v>23</v>
      </c>
      <c r="E23" s="90"/>
      <c r="F23" s="90">
        <v>23</v>
      </c>
      <c r="G23" s="90"/>
      <c r="H23" s="90">
        <v>21</v>
      </c>
      <c r="I23" s="90"/>
      <c r="J23" s="90">
        <v>17</v>
      </c>
      <c r="K23" s="90"/>
      <c r="L23" s="90"/>
      <c r="M23" s="100"/>
    </row>
    <row r="24" spans="2:14" ht="30" customHeight="1" x14ac:dyDescent="0.5">
      <c r="B24" s="108">
        <v>308</v>
      </c>
      <c r="C24" s="272"/>
      <c r="D24" s="90">
        <v>10</v>
      </c>
      <c r="E24" s="90"/>
      <c r="F24" s="90">
        <v>4</v>
      </c>
      <c r="G24" s="90"/>
      <c r="H24" s="90">
        <v>10</v>
      </c>
      <c r="I24" s="90"/>
      <c r="J24" s="90">
        <v>9</v>
      </c>
      <c r="K24" s="90"/>
      <c r="L24" s="90"/>
      <c r="M24" s="100"/>
    </row>
    <row r="25" spans="2:14" ht="30" customHeight="1" x14ac:dyDescent="0.5">
      <c r="B25" s="111" t="s">
        <v>27</v>
      </c>
      <c r="C25" s="273"/>
      <c r="D25" s="90"/>
      <c r="E25" s="113"/>
      <c r="F25" s="113"/>
      <c r="G25" s="113"/>
      <c r="H25" s="90"/>
      <c r="I25" s="90"/>
      <c r="J25" s="90"/>
      <c r="K25" s="90"/>
      <c r="L25" s="90"/>
      <c r="M25" s="100"/>
    </row>
    <row r="26" spans="2:14" ht="30" customHeight="1" thickBot="1" x14ac:dyDescent="0.55000000000000004">
      <c r="B26" s="112" t="s">
        <v>28</v>
      </c>
      <c r="C26" s="274"/>
      <c r="D26" s="113"/>
      <c r="E26" s="113"/>
      <c r="F26" s="90"/>
      <c r="G26" s="113"/>
      <c r="H26" s="113"/>
      <c r="I26" s="113"/>
      <c r="J26" s="113"/>
      <c r="K26" s="113"/>
      <c r="L26" s="113"/>
      <c r="M26" s="100"/>
    </row>
    <row r="27" spans="2:14" ht="21.6" customHeight="1" thickTop="1" thickBot="1" x14ac:dyDescent="0.5">
      <c r="B27" s="116" t="s">
        <v>29</v>
      </c>
      <c r="C27" s="275"/>
      <c r="D27" s="117">
        <f>SUM(D20:D26)</f>
        <v>122</v>
      </c>
      <c r="E27" s="117"/>
      <c r="F27" s="117">
        <f>SUM(F20:F26)</f>
        <v>127</v>
      </c>
      <c r="G27" s="117"/>
      <c r="H27" s="117">
        <f>SUM(H20:H26)</f>
        <v>102</v>
      </c>
      <c r="I27" s="117"/>
      <c r="J27" s="117">
        <f>SUM(J20:J26)</f>
        <v>95</v>
      </c>
      <c r="K27" s="118"/>
      <c r="L27" s="225">
        <f>SUM(L20:L26)</f>
        <v>0</v>
      </c>
      <c r="M27" s="100"/>
    </row>
    <row r="28" spans="2:14" ht="21.6" customHeight="1" thickTop="1" thickBot="1" x14ac:dyDescent="0.5">
      <c r="B28" s="116" t="s">
        <v>30</v>
      </c>
      <c r="C28" s="275"/>
      <c r="D28" s="117">
        <f>D27</f>
        <v>122</v>
      </c>
      <c r="E28" s="117"/>
      <c r="F28" s="117">
        <f>D28+F27</f>
        <v>249</v>
      </c>
      <c r="G28" s="117"/>
      <c r="H28" s="117">
        <f>F28+H27</f>
        <v>351</v>
      </c>
      <c r="I28" s="117"/>
      <c r="J28" s="117">
        <f>J27+H28</f>
        <v>446</v>
      </c>
      <c r="K28" s="118"/>
      <c r="L28" s="225">
        <f>L27+J28</f>
        <v>446</v>
      </c>
      <c r="M28" s="100"/>
    </row>
    <row r="29" spans="2:14" ht="21.6" customHeight="1" thickTop="1" thickBot="1" x14ac:dyDescent="0.5">
      <c r="B29" s="119" t="s">
        <v>31</v>
      </c>
      <c r="C29" s="276"/>
      <c r="D29" s="120"/>
      <c r="E29" s="120"/>
      <c r="F29" s="117"/>
      <c r="G29" s="117"/>
      <c r="H29" s="120"/>
      <c r="I29" s="120"/>
      <c r="J29" s="120"/>
      <c r="K29" s="121"/>
      <c r="L29" s="226"/>
      <c r="M29" s="100"/>
    </row>
    <row r="30" spans="2:14" ht="21.6" customHeight="1" thickTop="1" thickBot="1" x14ac:dyDescent="0.5">
      <c r="B30" s="119" t="s">
        <v>32</v>
      </c>
      <c r="C30" s="276"/>
      <c r="D30" s="120"/>
      <c r="E30" s="120"/>
      <c r="F30" s="120"/>
      <c r="G30" s="120"/>
      <c r="H30" s="120"/>
      <c r="I30" s="120"/>
      <c r="J30" s="120"/>
      <c r="K30" s="121"/>
      <c r="L30" s="226"/>
      <c r="M30" s="100"/>
    </row>
    <row r="31" spans="2:14" ht="21.6" customHeight="1" thickTop="1" x14ac:dyDescent="0.3">
      <c r="B31" s="122"/>
      <c r="L31" s="8" t="s">
        <v>33</v>
      </c>
      <c r="M31" s="100"/>
    </row>
    <row r="32" spans="2:14" ht="21.6" customHeight="1" x14ac:dyDescent="0.3">
      <c r="B32" s="122"/>
      <c r="L32" s="123" t="s">
        <v>34</v>
      </c>
      <c r="M32" s="100"/>
    </row>
    <row r="33" spans="2:13" x14ac:dyDescent="0.3">
      <c r="B33" s="124" t="s">
        <v>35</v>
      </c>
      <c r="C33" s="277"/>
      <c r="D33" t="s">
        <v>36</v>
      </c>
      <c r="M33" s="100"/>
    </row>
    <row r="34" spans="2:13" ht="19.8" x14ac:dyDescent="0.4">
      <c r="B34" s="125" t="s">
        <v>38</v>
      </c>
      <c r="C34" s="278"/>
      <c r="D34" s="126" t="s">
        <v>72</v>
      </c>
      <c r="E34" s="126"/>
      <c r="F34" s="126" t="s">
        <v>72</v>
      </c>
      <c r="G34" s="126"/>
      <c r="H34" s="126" t="s">
        <v>72</v>
      </c>
      <c r="I34" s="126"/>
      <c r="J34" s="126" t="s">
        <v>72</v>
      </c>
      <c r="K34" s="126"/>
      <c r="L34" s="126"/>
      <c r="M34" s="100"/>
    </row>
    <row r="35" spans="2:13" ht="19.8" x14ac:dyDescent="0.4">
      <c r="B35" s="125" t="s">
        <v>39</v>
      </c>
      <c r="C35" s="278"/>
      <c r="D35" s="126" t="s">
        <v>158</v>
      </c>
      <c r="E35" s="126"/>
      <c r="F35" s="126" t="s">
        <v>148</v>
      </c>
      <c r="G35" s="126"/>
      <c r="H35" s="126" t="s">
        <v>67</v>
      </c>
      <c r="I35" s="126"/>
      <c r="J35" s="126" t="s">
        <v>60</v>
      </c>
      <c r="K35" s="126"/>
      <c r="L35" s="126"/>
      <c r="M35" s="127"/>
    </row>
    <row r="36" spans="2:13" ht="19.8" x14ac:dyDescent="0.4">
      <c r="B36" s="125" t="s">
        <v>40</v>
      </c>
      <c r="C36" s="278"/>
      <c r="D36" s="126" t="s">
        <v>64</v>
      </c>
      <c r="E36" s="126"/>
      <c r="F36" s="126" t="s">
        <v>64</v>
      </c>
      <c r="G36" s="126"/>
      <c r="H36" s="126" t="s">
        <v>64</v>
      </c>
      <c r="I36" s="126"/>
      <c r="J36" s="126" t="s">
        <v>64</v>
      </c>
      <c r="K36" s="126"/>
      <c r="L36" s="126"/>
      <c r="M36" s="127"/>
    </row>
    <row r="37" spans="2:13" ht="19.8" x14ac:dyDescent="0.4">
      <c r="B37" s="125"/>
      <c r="C37" s="278"/>
      <c r="D37" s="126"/>
      <c r="E37" s="106"/>
      <c r="F37" s="41"/>
      <c r="H37" s="126"/>
      <c r="I37" s="126"/>
      <c r="J37" s="126"/>
      <c r="K37" s="126"/>
      <c r="L37" s="126"/>
      <c r="M37" s="127"/>
    </row>
    <row r="38" spans="2:13" ht="19.8" x14ac:dyDescent="0.4">
      <c r="B38" s="125" t="s">
        <v>41</v>
      </c>
      <c r="C38" s="278"/>
      <c r="D38" s="126" t="s">
        <v>691</v>
      </c>
      <c r="E38" s="126"/>
      <c r="F38" s="126"/>
      <c r="G38" s="126"/>
      <c r="H38" s="126"/>
      <c r="I38" s="126"/>
      <c r="J38" s="126" t="s">
        <v>691</v>
      </c>
      <c r="K38" s="126"/>
      <c r="L38" s="126"/>
      <c r="M38" s="127"/>
    </row>
    <row r="39" spans="2:13" ht="19.8" x14ac:dyDescent="0.4">
      <c r="B39" s="125" t="s">
        <v>42</v>
      </c>
      <c r="C39" s="278"/>
      <c r="D39" s="126" t="s">
        <v>71</v>
      </c>
      <c r="E39" s="126"/>
      <c r="F39" s="126" t="s">
        <v>65</v>
      </c>
      <c r="G39" s="126"/>
      <c r="H39" s="126" t="s">
        <v>685</v>
      </c>
      <c r="I39" s="126"/>
      <c r="J39" s="126" t="s">
        <v>74</v>
      </c>
      <c r="K39" s="126"/>
      <c r="L39" s="126"/>
      <c r="M39" s="127"/>
    </row>
    <row r="40" spans="2:13" ht="19.8" x14ac:dyDescent="0.4">
      <c r="B40" s="125" t="s">
        <v>43</v>
      </c>
      <c r="C40" s="278"/>
      <c r="D40" s="126" t="s">
        <v>75</v>
      </c>
      <c r="E40" s="126"/>
      <c r="F40" s="126" t="s">
        <v>75</v>
      </c>
      <c r="G40" s="126"/>
      <c r="H40" s="126" t="s">
        <v>75</v>
      </c>
      <c r="I40" s="126"/>
      <c r="J40" s="126" t="s">
        <v>75</v>
      </c>
      <c r="K40" s="126"/>
      <c r="L40" s="126"/>
      <c r="M40" s="127"/>
    </row>
    <row r="41" spans="2:13" x14ac:dyDescent="0.3">
      <c r="B41" s="129" t="s">
        <v>44</v>
      </c>
      <c r="C41" s="279"/>
      <c r="D41" s="106"/>
      <c r="E41" s="106"/>
      <c r="H41" s="106"/>
      <c r="I41" s="106"/>
      <c r="J41" s="106"/>
      <c r="K41" s="106"/>
      <c r="L41" s="106"/>
      <c r="M41" s="127"/>
    </row>
    <row r="42" spans="2:13" x14ac:dyDescent="0.3">
      <c r="B42" s="122"/>
      <c r="D42" s="106"/>
      <c r="E42" s="106"/>
      <c r="F42" s="106"/>
      <c r="G42" s="106"/>
      <c r="H42" s="106"/>
      <c r="I42" s="106"/>
      <c r="J42" s="106"/>
      <c r="K42" s="106"/>
      <c r="L42" s="106"/>
      <c r="M42" s="127"/>
    </row>
    <row r="43" spans="2:13" ht="11.4" customHeight="1" x14ac:dyDescent="0.3">
      <c r="B43" s="124" t="s">
        <v>45</v>
      </c>
      <c r="C43" s="277"/>
      <c r="D43" s="130"/>
      <c r="E43" s="130"/>
      <c r="F43" s="106"/>
      <c r="G43" s="106"/>
      <c r="H43" s="106"/>
      <c r="I43" s="106"/>
      <c r="J43" s="130" t="s">
        <v>46</v>
      </c>
      <c r="K43" s="130"/>
      <c r="L43" s="106"/>
      <c r="M43" s="127"/>
    </row>
    <row r="44" spans="2:13" ht="15.6" x14ac:dyDescent="0.3">
      <c r="B44" s="131" t="s">
        <v>47</v>
      </c>
      <c r="C44" s="280"/>
      <c r="D44" s="130"/>
      <c r="E44" s="130"/>
      <c r="F44" s="106"/>
      <c r="G44" s="106"/>
      <c r="H44" s="106" t="s">
        <v>48</v>
      </c>
      <c r="I44" s="106"/>
      <c r="J44" s="106">
        <f>M29*8</f>
        <v>0</v>
      </c>
      <c r="K44" s="106"/>
      <c r="L44" s="132" t="s">
        <v>49</v>
      </c>
      <c r="M44" s="127"/>
    </row>
    <row r="45" spans="2:13" ht="15.6" x14ac:dyDescent="0.3">
      <c r="B45" s="131" t="s">
        <v>50</v>
      </c>
      <c r="C45" s="280"/>
      <c r="D45" s="130" t="s">
        <v>51</v>
      </c>
      <c r="E45" s="130"/>
      <c r="F45" s="106"/>
      <c r="G45" s="106"/>
      <c r="H45" s="106" t="s">
        <v>48</v>
      </c>
      <c r="I45" s="106"/>
      <c r="J45" s="106">
        <f>F46*8</f>
        <v>0</v>
      </c>
      <c r="K45" s="106"/>
      <c r="L45" s="132" t="s">
        <v>52</v>
      </c>
      <c r="M45" s="127"/>
    </row>
    <row r="46" spans="2:13" x14ac:dyDescent="0.3">
      <c r="B46" s="122" t="s">
        <v>53</v>
      </c>
      <c r="D46" s="106"/>
      <c r="E46" s="106"/>
      <c r="F46" s="133"/>
      <c r="G46" s="133"/>
      <c r="H46" s="106"/>
      <c r="I46" s="106"/>
      <c r="J46" s="106"/>
      <c r="K46" s="106"/>
      <c r="L46" s="106"/>
      <c r="M46" s="127"/>
    </row>
    <row r="47" spans="2:13" x14ac:dyDescent="0.3">
      <c r="B47" s="122"/>
      <c r="D47" s="130"/>
      <c r="E47" s="130"/>
      <c r="F47" s="106"/>
      <c r="G47" s="106"/>
      <c r="H47" s="106"/>
      <c r="I47" s="106"/>
      <c r="J47" s="106"/>
      <c r="K47" s="106"/>
      <c r="L47" s="106"/>
      <c r="M47" s="127"/>
    </row>
    <row r="48" spans="2:13" ht="18.600000000000001" thickBot="1" x14ac:dyDescent="0.4">
      <c r="B48" s="134" t="s">
        <v>54</v>
      </c>
      <c r="C48" s="281"/>
      <c r="D48" s="135"/>
      <c r="E48" s="135"/>
      <c r="F48" s="106"/>
      <c r="G48" s="106"/>
      <c r="H48" s="135"/>
      <c r="I48" s="135"/>
      <c r="J48" s="135"/>
      <c r="K48" s="135"/>
      <c r="L48" s="135"/>
      <c r="M48" s="127"/>
    </row>
    <row r="49" spans="2:13" ht="16.2" thickBot="1" x14ac:dyDescent="0.35">
      <c r="B49" s="136" t="s">
        <v>55</v>
      </c>
      <c r="C49" s="280"/>
      <c r="D49" s="137" t="s">
        <v>128</v>
      </c>
      <c r="E49" s="137"/>
      <c r="F49" s="137" t="s">
        <v>128</v>
      </c>
      <c r="G49" s="137"/>
      <c r="H49" s="137" t="s">
        <v>128</v>
      </c>
      <c r="I49" s="137"/>
      <c r="J49" s="137" t="s">
        <v>128</v>
      </c>
      <c r="K49" s="137"/>
      <c r="L49" s="137"/>
      <c r="M49" s="127"/>
    </row>
    <row r="50" spans="2:13" ht="16.2" thickBot="1" x14ac:dyDescent="0.35">
      <c r="B50" s="136" t="s">
        <v>56</v>
      </c>
      <c r="C50" s="280"/>
      <c r="D50" s="139">
        <v>90</v>
      </c>
      <c r="E50" s="139"/>
      <c r="F50" s="139">
        <v>90</v>
      </c>
      <c r="G50" s="139"/>
      <c r="H50" s="139">
        <v>88</v>
      </c>
      <c r="I50" s="139"/>
      <c r="J50" s="139">
        <v>85</v>
      </c>
      <c r="K50" s="139"/>
      <c r="L50" s="137"/>
      <c r="M50" s="127"/>
    </row>
    <row r="51" spans="2:13" x14ac:dyDescent="0.3">
      <c r="B51" s="141" t="s">
        <v>57</v>
      </c>
      <c r="C51" s="282"/>
      <c r="D51" s="106"/>
      <c r="E51" s="106"/>
      <c r="J51" s="106"/>
      <c r="K51" s="106"/>
      <c r="L51" s="106"/>
      <c r="M51" s="127"/>
    </row>
    <row r="52" spans="2:13" ht="15.6" x14ac:dyDescent="0.3">
      <c r="B52" s="142" t="s">
        <v>58</v>
      </c>
      <c r="C52" s="283"/>
      <c r="D52" s="106"/>
      <c r="E52" s="106"/>
      <c r="F52" s="106"/>
      <c r="G52" s="106"/>
      <c r="H52" s="106"/>
      <c r="I52" s="106"/>
      <c r="J52" s="106"/>
      <c r="K52" s="106"/>
      <c r="L52" s="106"/>
      <c r="M52" s="127"/>
    </row>
    <row r="53" spans="2:13" ht="15.6" x14ac:dyDescent="0.3">
      <c r="B53" s="142" t="s">
        <v>692</v>
      </c>
      <c r="C53" s="283"/>
      <c r="D53" s="106"/>
      <c r="E53" s="106"/>
      <c r="F53" s="106"/>
      <c r="G53" s="106"/>
      <c r="H53" s="106"/>
      <c r="I53" s="106"/>
      <c r="J53" s="106"/>
      <c r="K53" s="106"/>
      <c r="L53" s="106"/>
      <c r="M53" s="127"/>
    </row>
    <row r="54" spans="2:13" ht="15.6" x14ac:dyDescent="0.3">
      <c r="B54" s="142"/>
      <c r="C54" s="283"/>
      <c r="D54" s="106"/>
      <c r="E54" s="106"/>
      <c r="F54" s="106"/>
      <c r="G54" s="106"/>
      <c r="H54" s="106"/>
      <c r="I54" s="106"/>
      <c r="J54" s="106"/>
      <c r="K54" s="106"/>
      <c r="L54" s="106"/>
      <c r="M54" s="127"/>
    </row>
    <row r="55" spans="2:13" x14ac:dyDescent="0.3">
      <c r="B55" s="122"/>
      <c r="D55" s="106"/>
      <c r="E55" s="106"/>
      <c r="F55" s="106"/>
      <c r="G55" s="106"/>
      <c r="H55" s="106"/>
      <c r="I55" s="106"/>
      <c r="J55" s="106"/>
      <c r="K55" s="106"/>
      <c r="L55" s="106"/>
      <c r="M55" s="127"/>
    </row>
    <row r="56" spans="2:13" ht="15" thickBot="1" x14ac:dyDescent="0.35"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82"/>
    </row>
    <row r="57" spans="2:13" ht="15" thickTop="1" x14ac:dyDescent="0.3"/>
  </sheetData>
  <mergeCells count="2">
    <mergeCell ref="B1:M1"/>
    <mergeCell ref="H2:J2"/>
  </mergeCells>
  <dataValidations count="10">
    <dataValidation type="list" errorStyle="information" operator="equal" allowBlank="1" showErrorMessage="1" sqref="D39 F39 H39 J39 L39" xr:uid="{00000000-0002-0000-0800-000000000000}">
      <formula1>"Dennis Winchell,Harold Boettcher,Rob Grau,Kyle Obermiller,Joe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D40 L40 F40 H40 J40" xr:uid="{00000000-0002-0000-0800-000001000000}">
      <formula1>"Dennis Winchell, Art Kotz, Harold BoettcherArt Kotz, 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D35:L35" xr:uid="{00000000-0002-0000-0800-000002000000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D34:L34" xr:uid="{00000000-0002-0000-0800-000003000000}">
      <formula1>"Ted Dunn,Richard Gray,Billy Rueckert"</formula1>
    </dataValidation>
    <dataValidation type="list" errorStyle="information" operator="equal" allowBlank="1" showErrorMessage="1" sqref="E39:E40 I39:I40 K39:K40 G39:G40" xr:uid="{00000000-0002-0000-0800-000004000000}">
      <formula1>"Dennis Winchell,Harold Boettcher,Rob Grau,Joe Mills,John Morck,Brandt Wilkus,Chris Tilley,Charles Stirewalt,Victor Varney,Nick Conner,Richard Gray,John Tredway,Donald Marshall"</formula1>
    </dataValidation>
    <dataValidation type="list" errorStyle="warning" operator="equal" allowBlank="1" showErrorMessage="1" sqref="D8:L8" xr:uid="{00000000-0002-0000-0800-000005000000}">
      <formula1>"17,,399,671,1686,1640"</formula1>
    </dataValidation>
    <dataValidation errorStyle="information" allowBlank="1" showInputMessage="1" showErrorMessage="1" sqref="D41:E41" xr:uid="{00000000-0002-0000-0800-000006000000}"/>
    <dataValidation type="list" errorStyle="information" operator="equal" allowBlank="1" showErrorMessage="1" sqref="E38 G38 I38 K38:L38" xr:uid="{00000000-0002-0000-0800-000007000000}">
      <formula1>"Chris R Boli,Jay Horn"</formula1>
    </dataValidation>
    <dataValidation type="list" errorStyle="information" operator="equal" allowBlank="1" showErrorMessage="1" sqref="J34 D34 F34 H34 D36:L36" xr:uid="{00000000-0002-0000-0800-000008000000}">
      <formula1>"Donald Marshall,Charles Stirewalt,Chris Tilley,John Tredway,Victor Varney"</formula1>
    </dataValidation>
    <dataValidation type="list" errorStyle="information" operator="equal" allowBlank="1" showErrorMessage="1" sqref="D38 F38 H38 J38" xr:uid="{00000000-0002-0000-0800-000009000000}">
      <formula1>"Chris R Boli,Jay Horn, Nathan DeWitt"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57"/>
  <sheetViews>
    <sheetView workbookViewId="0"/>
  </sheetViews>
  <sheetFormatPr defaultRowHeight="14.4" x14ac:dyDescent="0.3"/>
  <cols>
    <col min="1" max="1" width="2.88671875" customWidth="1"/>
    <col min="2" max="2" width="32.5546875" customWidth="1"/>
    <col min="3" max="3" width="1.21875" customWidth="1"/>
    <col min="4" max="4" width="20.6640625" customWidth="1"/>
    <col min="5" max="5" width="1.109375" customWidth="1"/>
    <col min="6" max="6" width="20.6640625" customWidth="1"/>
    <col min="7" max="7" width="1.33203125" customWidth="1"/>
    <col min="8" max="8" width="20.6640625" customWidth="1"/>
    <col min="9" max="9" width="1.5546875" customWidth="1"/>
    <col min="10" max="10" width="20.6640625" customWidth="1"/>
    <col min="11" max="11" width="1.44140625" customWidth="1"/>
    <col min="12" max="13" width="20.6640625" customWidth="1"/>
    <col min="14" max="14" width="8.44140625" customWidth="1"/>
    <col min="15" max="1030" width="11.6640625" customWidth="1"/>
  </cols>
  <sheetData>
    <row r="1" spans="1:14" ht="21.6" customHeight="1" thickTop="1" x14ac:dyDescent="0.4">
      <c r="B1" s="334" t="s">
        <v>6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4" ht="21.6" customHeight="1" x14ac:dyDescent="0.45">
      <c r="B2" s="62" t="s">
        <v>7</v>
      </c>
      <c r="C2" s="266"/>
      <c r="D2" s="7"/>
      <c r="E2" s="7"/>
      <c r="F2" s="63" t="s">
        <v>8</v>
      </c>
      <c r="G2" s="63"/>
      <c r="H2" s="335">
        <v>44792</v>
      </c>
      <c r="I2" s="335"/>
      <c r="J2" s="335"/>
      <c r="K2" s="253"/>
      <c r="L2" s="224" t="s">
        <v>10</v>
      </c>
      <c r="M2" s="65" t="s">
        <v>9</v>
      </c>
    </row>
    <row r="3" spans="1:14" ht="9" customHeight="1" x14ac:dyDescent="0.5">
      <c r="B3" s="62"/>
      <c r="C3" s="266"/>
      <c r="D3" s="7"/>
      <c r="E3" s="7"/>
      <c r="F3" s="227"/>
      <c r="G3" s="227"/>
      <c r="H3" s="228"/>
      <c r="I3" s="228"/>
      <c r="J3" s="229"/>
      <c r="K3" s="229"/>
      <c r="L3" s="64"/>
      <c r="M3" s="230"/>
    </row>
    <row r="4" spans="1:14" ht="21.6" customHeight="1" x14ac:dyDescent="0.5">
      <c r="B4" s="62"/>
      <c r="C4" s="266"/>
      <c r="D4" s="74"/>
      <c r="E4" s="74"/>
      <c r="F4" s="227"/>
      <c r="G4" s="227"/>
      <c r="H4" s="107"/>
      <c r="I4" s="107"/>
      <c r="J4" s="107"/>
      <c r="K4" s="107"/>
      <c r="L4" s="107"/>
      <c r="M4" s="255"/>
    </row>
    <row r="5" spans="1:14" ht="21.6" customHeight="1" x14ac:dyDescent="0.5">
      <c r="B5" s="78" t="s">
        <v>11</v>
      </c>
      <c r="C5" s="267"/>
      <c r="D5" s="79"/>
      <c r="E5" s="80"/>
      <c r="F5" s="80"/>
      <c r="G5" s="80"/>
      <c r="H5" s="80"/>
      <c r="I5" s="80"/>
      <c r="J5" s="80"/>
      <c r="K5" s="80"/>
      <c r="L5" s="80"/>
      <c r="M5" s="81"/>
    </row>
    <row r="6" spans="1:14" ht="21.6" customHeight="1" x14ac:dyDescent="0.5">
      <c r="A6" s="82"/>
      <c r="B6" s="83" t="s">
        <v>12</v>
      </c>
      <c r="C6" s="268"/>
      <c r="D6" s="84">
        <f>IF(D7=0," ",TIMEVALUE(LEFT(D7,2)&amp;":"&amp;MID(D7,3,2)&amp;":"&amp;RIGHT(D7,2)))</f>
        <v>0.43784722222222222</v>
      </c>
      <c r="E6" s="84"/>
      <c r="F6" s="84" t="str">
        <f>IF(F7=0," ",TIMEVALUE(LEFT(F7,2)&amp;":"&amp;MID(F7,3,2)&amp;":"&amp;RIGHT(F7,2)))</f>
        <v xml:space="preserve"> </v>
      </c>
      <c r="G6" s="84"/>
      <c r="H6" s="84" t="str">
        <f>IF(H7=0," ",TIMEVALUE(LEFT(H7,2)&amp;":"&amp;MID(H7,3,2)&amp;":"&amp;RIGHT(H7,2)))</f>
        <v xml:space="preserve"> </v>
      </c>
      <c r="I6" s="84"/>
      <c r="J6" s="84" t="str">
        <f>IF(J7=0," ",TIMEVALUE(LEFT(J7,2)&amp;":"&amp;MID(J7,3,2)&amp;":"&amp;RIGHT(J7,2)))</f>
        <v xml:space="preserve"> </v>
      </c>
      <c r="K6" s="84"/>
      <c r="L6" s="84" t="str">
        <f>IF(L7=0," ",TIMEVALUE(LEFT(L7,2)&amp;":"&amp;MID(L7,3,2)&amp;":"&amp;RIGHT(L7,2)))</f>
        <v xml:space="preserve"> </v>
      </c>
      <c r="M6" s="85"/>
      <c r="N6" s="82"/>
    </row>
    <row r="7" spans="1:14" ht="21.6" customHeight="1" x14ac:dyDescent="0.5">
      <c r="B7" s="86" t="s">
        <v>13</v>
      </c>
      <c r="C7" s="269"/>
      <c r="D7" s="87" t="s">
        <v>581</v>
      </c>
      <c r="E7" s="87"/>
      <c r="F7" s="87"/>
      <c r="G7" s="87"/>
      <c r="H7" s="87"/>
      <c r="I7" s="87"/>
      <c r="J7" s="87"/>
      <c r="K7" s="87"/>
      <c r="L7" s="87"/>
      <c r="M7" s="181"/>
    </row>
    <row r="8" spans="1:14" ht="21.6" customHeight="1" x14ac:dyDescent="0.5">
      <c r="B8" s="86" t="s">
        <v>14</v>
      </c>
      <c r="C8" s="270"/>
      <c r="D8" s="90">
        <v>671</v>
      </c>
      <c r="E8" s="90"/>
      <c r="F8" s="90"/>
      <c r="G8" s="90"/>
      <c r="H8" s="90"/>
      <c r="I8" s="90"/>
      <c r="J8" s="90"/>
      <c r="K8" s="90"/>
      <c r="L8" s="90"/>
      <c r="M8" s="88"/>
    </row>
    <row r="9" spans="1:14" ht="21.6" customHeight="1" x14ac:dyDescent="0.45">
      <c r="B9" s="91"/>
      <c r="C9" s="270"/>
      <c r="M9" s="88"/>
    </row>
    <row r="10" spans="1:14" ht="30" customHeight="1" x14ac:dyDescent="0.5">
      <c r="B10" s="94" t="s">
        <v>15</v>
      </c>
      <c r="C10" s="284">
        <v>1035</v>
      </c>
      <c r="D10" s="287">
        <f>IF(C10=0," ",TIMEVALUE(LEFT(C10,2)&amp;":"&amp;MID(C10,3,2)&amp;":"&amp;RIGHT(C10,2)))</f>
        <v>0.44137731481481479</v>
      </c>
      <c r="E10" s="284"/>
      <c r="F10" s="287" t="str">
        <f t="shared" ref="F10:L17" si="0">IF(E10=0," ",TIMEVALUE(LEFT(E10,2)&amp;":"&amp;MID(E10,3,2)&amp;":"&amp;RIGHT(E10,2)))</f>
        <v xml:space="preserve"> </v>
      </c>
      <c r="G10" s="285"/>
      <c r="H10" s="287" t="str">
        <f t="shared" si="0"/>
        <v xml:space="preserve"> </v>
      </c>
      <c r="I10" s="284"/>
      <c r="J10" s="287" t="str">
        <f t="shared" si="0"/>
        <v xml:space="preserve"> </v>
      </c>
      <c r="K10" s="284"/>
      <c r="L10" s="287" t="str">
        <f t="shared" si="0"/>
        <v xml:space="preserve"> </v>
      </c>
      <c r="M10" s="288"/>
    </row>
    <row r="11" spans="1:14" ht="21.6" customHeight="1" x14ac:dyDescent="0.5">
      <c r="B11" s="96" t="s">
        <v>16</v>
      </c>
      <c r="C11" s="286"/>
      <c r="D11" s="224" t="s">
        <v>10</v>
      </c>
      <c r="E11" s="285"/>
      <c r="F11" s="287" t="str">
        <f t="shared" si="0"/>
        <v xml:space="preserve"> </v>
      </c>
      <c r="G11" s="285"/>
      <c r="H11" s="287" t="str">
        <f t="shared" si="0"/>
        <v xml:space="preserve"> </v>
      </c>
      <c r="I11" s="284"/>
      <c r="J11" s="287" t="str">
        <f t="shared" si="0"/>
        <v xml:space="preserve"> </v>
      </c>
      <c r="K11" s="284"/>
      <c r="L11" s="287" t="str">
        <f t="shared" si="0"/>
        <v xml:space="preserve"> </v>
      </c>
      <c r="M11" s="288"/>
    </row>
    <row r="12" spans="1:14" ht="30" customHeight="1" x14ac:dyDescent="0.5">
      <c r="B12" s="94" t="s">
        <v>17</v>
      </c>
      <c r="C12" s="284">
        <v>1050</v>
      </c>
      <c r="D12" s="287">
        <f t="shared" ref="D12:D17" si="1">IF(C12=0," ",TIMEVALUE(LEFT(C12,2)&amp;":"&amp;MID(C12,3,2)&amp;":"&amp;RIGHT(C12,2)))</f>
        <v>0.45196759259259256</v>
      </c>
      <c r="E12" s="285"/>
      <c r="F12" s="287" t="str">
        <f t="shared" si="0"/>
        <v xml:space="preserve"> </v>
      </c>
      <c r="G12" s="285"/>
      <c r="H12" s="287" t="str">
        <f t="shared" si="0"/>
        <v xml:space="preserve"> </v>
      </c>
      <c r="I12" s="284"/>
      <c r="J12" s="287" t="str">
        <f t="shared" si="0"/>
        <v xml:space="preserve"> </v>
      </c>
      <c r="K12" s="284"/>
      <c r="L12" s="287" t="str">
        <f t="shared" si="0"/>
        <v xml:space="preserve"> </v>
      </c>
      <c r="M12" s="288"/>
    </row>
    <row r="13" spans="1:14" ht="30" customHeight="1" x14ac:dyDescent="0.5">
      <c r="B13" s="94" t="s">
        <v>19</v>
      </c>
      <c r="C13" s="284">
        <v>1100</v>
      </c>
      <c r="D13" s="287">
        <f t="shared" si="1"/>
        <v>0.45833333333333331</v>
      </c>
      <c r="E13" s="285"/>
      <c r="F13" s="287" t="str">
        <f t="shared" si="0"/>
        <v xml:space="preserve"> </v>
      </c>
      <c r="G13" s="285"/>
      <c r="H13" s="287" t="str">
        <f t="shared" si="0"/>
        <v xml:space="preserve"> </v>
      </c>
      <c r="I13" s="284"/>
      <c r="J13" s="287" t="str">
        <f t="shared" si="0"/>
        <v xml:space="preserve"> </v>
      </c>
      <c r="K13" s="284"/>
      <c r="L13" s="287" t="str">
        <f t="shared" si="0"/>
        <v xml:space="preserve"> </v>
      </c>
      <c r="M13" s="288" t="s">
        <v>18</v>
      </c>
    </row>
    <row r="14" spans="1:14" ht="30" customHeight="1" x14ac:dyDescent="0.5">
      <c r="B14" s="94" t="s">
        <v>20</v>
      </c>
      <c r="C14" s="284">
        <v>1122</v>
      </c>
      <c r="D14" s="287">
        <f t="shared" si="1"/>
        <v>0.47386574074074073</v>
      </c>
      <c r="E14" s="285"/>
      <c r="F14" s="287" t="str">
        <f t="shared" si="0"/>
        <v xml:space="preserve"> </v>
      </c>
      <c r="G14" s="285"/>
      <c r="H14" s="287" t="str">
        <f t="shared" si="0"/>
        <v xml:space="preserve"> </v>
      </c>
      <c r="I14" s="284"/>
      <c r="J14" s="287" t="str">
        <f t="shared" si="0"/>
        <v xml:space="preserve"> </v>
      </c>
      <c r="K14" s="284"/>
      <c r="L14" s="287" t="str">
        <f t="shared" si="0"/>
        <v xml:space="preserve"> </v>
      </c>
      <c r="M14" s="288"/>
    </row>
    <row r="15" spans="1:14" ht="30" customHeight="1" x14ac:dyDescent="0.5">
      <c r="B15" s="94" t="s">
        <v>21</v>
      </c>
      <c r="C15" s="284">
        <v>1130</v>
      </c>
      <c r="D15" s="287">
        <f t="shared" si="1"/>
        <v>0.47951388888888885</v>
      </c>
      <c r="E15" s="285"/>
      <c r="F15" s="287" t="str">
        <f t="shared" si="0"/>
        <v xml:space="preserve"> </v>
      </c>
      <c r="G15" s="285"/>
      <c r="H15" s="287" t="str">
        <f t="shared" si="0"/>
        <v xml:space="preserve"> </v>
      </c>
      <c r="I15" s="284"/>
      <c r="J15" s="287" t="str">
        <f t="shared" si="0"/>
        <v xml:space="preserve"> </v>
      </c>
      <c r="K15" s="284"/>
      <c r="L15" s="287" t="str">
        <f t="shared" si="0"/>
        <v xml:space="preserve"> </v>
      </c>
      <c r="M15" s="288"/>
    </row>
    <row r="16" spans="1:14" ht="21.6" customHeight="1" x14ac:dyDescent="0.5">
      <c r="B16" s="96" t="s">
        <v>16</v>
      </c>
      <c r="C16" s="286"/>
      <c r="D16" s="224" t="s">
        <v>10</v>
      </c>
      <c r="E16" s="285"/>
      <c r="F16" s="287" t="str">
        <f t="shared" si="0"/>
        <v xml:space="preserve"> </v>
      </c>
      <c r="G16" s="285"/>
      <c r="H16" s="287" t="str">
        <f t="shared" si="0"/>
        <v xml:space="preserve"> </v>
      </c>
      <c r="I16" s="284"/>
      <c r="J16" s="287" t="str">
        <f t="shared" si="0"/>
        <v xml:space="preserve"> </v>
      </c>
      <c r="K16" s="284"/>
      <c r="L16" s="287" t="str">
        <f t="shared" si="0"/>
        <v xml:space="preserve"> </v>
      </c>
      <c r="M16" s="288"/>
    </row>
    <row r="17" spans="2:14" ht="30" customHeight="1" x14ac:dyDescent="0.5">
      <c r="B17" s="94" t="s">
        <v>22</v>
      </c>
      <c r="C17" s="284">
        <v>1143</v>
      </c>
      <c r="D17" s="287">
        <f t="shared" si="1"/>
        <v>0.4886921296296296</v>
      </c>
      <c r="E17" s="285"/>
      <c r="F17" s="287" t="str">
        <f t="shared" si="0"/>
        <v xml:space="preserve"> </v>
      </c>
      <c r="G17" s="285"/>
      <c r="H17" s="287" t="str">
        <f t="shared" si="0"/>
        <v xml:space="preserve"> </v>
      </c>
      <c r="I17" s="284"/>
      <c r="J17" s="287" t="str">
        <f t="shared" si="0"/>
        <v xml:space="preserve"> </v>
      </c>
      <c r="K17" s="285"/>
      <c r="L17" s="287" t="str">
        <f t="shared" ref="L17" si="2">IF(L18=0," ",TIMEVALUE(LEFT(L18,2)&amp;":"&amp;MID(L18,3,2)&amp;":"&amp;RIGHT(L18,2)))</f>
        <v xml:space="preserve"> </v>
      </c>
      <c r="M17" s="288"/>
      <c r="N17" t="s">
        <v>23</v>
      </c>
    </row>
    <row r="18" spans="2:14" ht="21.6" customHeight="1" x14ac:dyDescent="0.35">
      <c r="B18" s="101" t="s">
        <v>24</v>
      </c>
      <c r="C18" s="271"/>
      <c r="D18" s="102" t="s">
        <v>25</v>
      </c>
      <c r="E18" s="102"/>
      <c r="F18" s="104"/>
      <c r="G18" s="104"/>
      <c r="H18" s="103"/>
      <c r="I18" s="103"/>
      <c r="J18" s="104"/>
      <c r="K18" s="104"/>
      <c r="L18" s="103"/>
      <c r="M18" s="100"/>
    </row>
    <row r="19" spans="2:14" ht="21.6" customHeight="1" x14ac:dyDescent="0.5">
      <c r="B19" s="105"/>
      <c r="C19" s="106"/>
      <c r="D19" s="106"/>
      <c r="E19" s="106"/>
      <c r="F19" s="103"/>
      <c r="G19" s="103"/>
      <c r="H19" s="107" t="s">
        <v>26</v>
      </c>
      <c r="I19" s="107"/>
      <c r="J19" s="106"/>
      <c r="K19" s="106"/>
      <c r="L19" s="106"/>
      <c r="M19" s="100"/>
    </row>
    <row r="20" spans="2:14" ht="30" customHeight="1" x14ac:dyDescent="0.5">
      <c r="B20" s="108">
        <v>100</v>
      </c>
      <c r="C20" s="272"/>
      <c r="D20" s="90">
        <v>58</v>
      </c>
      <c r="E20" s="90"/>
      <c r="F20" s="90"/>
      <c r="G20" s="90"/>
      <c r="H20" s="90"/>
      <c r="I20" s="90"/>
      <c r="J20" s="90"/>
      <c r="K20" s="90"/>
      <c r="L20" s="90"/>
      <c r="M20" s="100"/>
    </row>
    <row r="21" spans="2:14" ht="30" customHeight="1" x14ac:dyDescent="0.5">
      <c r="B21" s="108">
        <v>101</v>
      </c>
      <c r="C21" s="272"/>
      <c r="D21" s="90"/>
      <c r="E21" s="90"/>
      <c r="F21" s="90"/>
      <c r="G21" s="90"/>
      <c r="H21" s="90"/>
      <c r="I21" s="90"/>
      <c r="J21" s="90"/>
      <c r="K21" s="90"/>
      <c r="L21" s="90"/>
      <c r="M21" s="100"/>
    </row>
    <row r="22" spans="2:14" ht="30" customHeight="1" x14ac:dyDescent="0.5">
      <c r="B22" s="108">
        <v>200</v>
      </c>
      <c r="C22" s="272"/>
      <c r="D22" s="90">
        <v>58</v>
      </c>
      <c r="E22" s="90"/>
      <c r="F22" s="90"/>
      <c r="G22" s="90"/>
      <c r="H22" s="90"/>
      <c r="I22" s="90"/>
      <c r="J22" s="90"/>
      <c r="K22" s="90"/>
      <c r="L22" s="90"/>
      <c r="M22" s="100"/>
    </row>
    <row r="23" spans="2:14" ht="30" customHeight="1" x14ac:dyDescent="0.5">
      <c r="B23" s="108">
        <v>201</v>
      </c>
      <c r="C23" s="272"/>
      <c r="D23" s="90">
        <v>54</v>
      </c>
      <c r="E23" s="90"/>
      <c r="F23" s="90"/>
      <c r="G23" s="90"/>
      <c r="H23" s="90"/>
      <c r="I23" s="90"/>
      <c r="J23" s="90"/>
      <c r="K23" s="90"/>
      <c r="L23" s="90"/>
      <c r="M23" s="100"/>
    </row>
    <row r="24" spans="2:14" ht="30" customHeight="1" x14ac:dyDescent="0.5">
      <c r="B24" s="108">
        <v>308</v>
      </c>
      <c r="C24" s="272"/>
      <c r="D24" s="90">
        <v>8</v>
      </c>
      <c r="E24" s="90"/>
      <c r="F24" s="90"/>
      <c r="G24" s="90"/>
      <c r="H24" s="90"/>
      <c r="I24" s="90"/>
      <c r="J24" s="90"/>
      <c r="K24" s="90"/>
      <c r="L24" s="90"/>
      <c r="M24" s="100"/>
    </row>
    <row r="25" spans="2:14" ht="30" customHeight="1" x14ac:dyDescent="0.5">
      <c r="B25" s="111" t="s">
        <v>27</v>
      </c>
      <c r="C25" s="273"/>
      <c r="D25" s="90">
        <v>0</v>
      </c>
      <c r="E25" s="113"/>
      <c r="F25" s="113"/>
      <c r="G25" s="113"/>
      <c r="H25" s="90"/>
      <c r="I25" s="90"/>
      <c r="J25" s="90"/>
      <c r="K25" s="90"/>
      <c r="L25" s="90"/>
      <c r="M25" s="100"/>
    </row>
    <row r="26" spans="2:14" ht="30" customHeight="1" thickBot="1" x14ac:dyDescent="0.55000000000000004">
      <c r="B26" s="112" t="s">
        <v>28</v>
      </c>
      <c r="C26" s="274"/>
      <c r="D26" s="113">
        <v>0</v>
      </c>
      <c r="E26" s="113"/>
      <c r="F26" s="90"/>
      <c r="G26" s="113"/>
      <c r="H26" s="113"/>
      <c r="I26" s="113"/>
      <c r="J26" s="113"/>
      <c r="K26" s="113"/>
      <c r="L26" s="113"/>
      <c r="M26" s="100"/>
    </row>
    <row r="27" spans="2:14" ht="21.6" customHeight="1" thickTop="1" thickBot="1" x14ac:dyDescent="0.5">
      <c r="B27" s="116" t="s">
        <v>29</v>
      </c>
      <c r="C27" s="275"/>
      <c r="D27" s="117">
        <f>SUM(D20:D26)</f>
        <v>178</v>
      </c>
      <c r="E27" s="117"/>
      <c r="F27" s="117">
        <f>SUM(F20:F26)</f>
        <v>0</v>
      </c>
      <c r="G27" s="117"/>
      <c r="H27" s="117">
        <f>SUM(H20:H26)</f>
        <v>0</v>
      </c>
      <c r="I27" s="117"/>
      <c r="J27" s="117">
        <f>SUM(J20:J26)</f>
        <v>0</v>
      </c>
      <c r="K27" s="118"/>
      <c r="L27" s="225">
        <f>SUM(L20:L26)</f>
        <v>0</v>
      </c>
      <c r="M27" s="100"/>
    </row>
    <row r="28" spans="2:14" ht="21.6" customHeight="1" thickTop="1" thickBot="1" x14ac:dyDescent="0.5">
      <c r="B28" s="116" t="s">
        <v>30</v>
      </c>
      <c r="C28" s="275"/>
      <c r="D28" s="117">
        <f>D27</f>
        <v>178</v>
      </c>
      <c r="E28" s="117"/>
      <c r="F28" s="117">
        <f>D28+F27</f>
        <v>178</v>
      </c>
      <c r="G28" s="117"/>
      <c r="H28" s="117">
        <f>F28+H27</f>
        <v>178</v>
      </c>
      <c r="I28" s="117"/>
      <c r="J28" s="117">
        <f>J27+H28</f>
        <v>178</v>
      </c>
      <c r="K28" s="118"/>
      <c r="L28" s="225">
        <f>L27+J28</f>
        <v>178</v>
      </c>
      <c r="M28" s="100"/>
    </row>
    <row r="29" spans="2:14" ht="21.6" customHeight="1" thickTop="1" thickBot="1" x14ac:dyDescent="0.5">
      <c r="B29" s="119" t="s">
        <v>31</v>
      </c>
      <c r="C29" s="276"/>
      <c r="D29" s="120"/>
      <c r="E29" s="120"/>
      <c r="F29" s="117"/>
      <c r="G29" s="117"/>
      <c r="H29" s="120"/>
      <c r="I29" s="120"/>
      <c r="J29" s="120"/>
      <c r="K29" s="121"/>
      <c r="L29" s="226"/>
      <c r="M29" s="100"/>
    </row>
    <row r="30" spans="2:14" ht="21.6" customHeight="1" thickTop="1" thickBot="1" x14ac:dyDescent="0.5">
      <c r="B30" s="119" t="s">
        <v>32</v>
      </c>
      <c r="C30" s="276"/>
      <c r="D30" s="120"/>
      <c r="E30" s="120"/>
      <c r="F30" s="120"/>
      <c r="G30" s="120"/>
      <c r="H30" s="120"/>
      <c r="I30" s="120"/>
      <c r="J30" s="120"/>
      <c r="K30" s="121"/>
      <c r="L30" s="226"/>
      <c r="M30" s="100"/>
    </row>
    <row r="31" spans="2:14" ht="21.6" customHeight="1" thickTop="1" x14ac:dyDescent="0.3">
      <c r="B31" s="122"/>
      <c r="L31" s="8" t="s">
        <v>33</v>
      </c>
      <c r="M31" s="100"/>
    </row>
    <row r="32" spans="2:14" ht="21.6" customHeight="1" x14ac:dyDescent="0.3">
      <c r="B32" s="122"/>
      <c r="L32" s="123" t="s">
        <v>34</v>
      </c>
      <c r="M32" s="100"/>
    </row>
    <row r="33" spans="2:13" x14ac:dyDescent="0.3">
      <c r="B33" s="124" t="s">
        <v>35</v>
      </c>
      <c r="C33" s="277"/>
      <c r="D33" t="s">
        <v>36</v>
      </c>
      <c r="M33" s="100"/>
    </row>
    <row r="34" spans="2:13" ht="19.8" x14ac:dyDescent="0.4">
      <c r="B34" s="125" t="s">
        <v>38</v>
      </c>
      <c r="C34" s="278"/>
      <c r="D34" s="126" t="s">
        <v>72</v>
      </c>
      <c r="E34" s="126"/>
      <c r="F34" s="126"/>
      <c r="G34" s="126"/>
      <c r="H34" s="126"/>
      <c r="I34" s="126"/>
      <c r="J34" s="126"/>
      <c r="K34" s="126"/>
      <c r="L34" s="126"/>
      <c r="M34" s="100"/>
    </row>
    <row r="35" spans="2:13" ht="19.8" x14ac:dyDescent="0.4">
      <c r="B35" s="125" t="s">
        <v>39</v>
      </c>
      <c r="C35" s="278"/>
      <c r="D35" s="126" t="s">
        <v>60</v>
      </c>
      <c r="E35" s="126"/>
      <c r="G35" s="126"/>
      <c r="H35" s="126"/>
      <c r="I35" s="126"/>
      <c r="J35" s="126"/>
      <c r="K35" s="126"/>
      <c r="L35" s="126"/>
      <c r="M35" s="127"/>
    </row>
    <row r="36" spans="2:13" ht="19.8" x14ac:dyDescent="0.4">
      <c r="B36" s="125" t="s">
        <v>40</v>
      </c>
      <c r="C36" s="278"/>
      <c r="D36" s="126" t="s">
        <v>64</v>
      </c>
      <c r="E36" s="126"/>
      <c r="F36" s="126"/>
      <c r="G36" s="126"/>
      <c r="H36" s="126"/>
      <c r="I36" s="126"/>
      <c r="J36" s="126"/>
      <c r="K36" s="126"/>
      <c r="L36" s="126"/>
      <c r="M36" s="127"/>
    </row>
    <row r="37" spans="2:13" ht="19.8" x14ac:dyDescent="0.4">
      <c r="B37" s="125"/>
      <c r="C37" s="278"/>
      <c r="D37" s="126"/>
      <c r="E37" s="106"/>
      <c r="F37" s="41"/>
      <c r="H37" s="126"/>
      <c r="I37" s="126"/>
      <c r="J37" s="126"/>
      <c r="K37" s="126"/>
      <c r="L37" s="126"/>
      <c r="M37" s="127"/>
    </row>
    <row r="38" spans="2:13" ht="19.8" x14ac:dyDescent="0.4">
      <c r="B38" s="125" t="s">
        <v>41</v>
      </c>
      <c r="C38" s="278"/>
      <c r="D38" s="126" t="s">
        <v>65</v>
      </c>
      <c r="E38" s="126"/>
      <c r="F38" s="126"/>
      <c r="G38" s="126"/>
      <c r="H38" s="126"/>
      <c r="I38" s="126"/>
      <c r="J38" s="126"/>
      <c r="K38" s="126"/>
      <c r="L38" s="126"/>
      <c r="M38" s="127"/>
    </row>
    <row r="39" spans="2:13" ht="19.8" x14ac:dyDescent="0.4">
      <c r="B39" s="125" t="s">
        <v>42</v>
      </c>
      <c r="C39" s="278"/>
      <c r="D39" s="126" t="s">
        <v>73</v>
      </c>
      <c r="E39" s="126"/>
      <c r="F39" s="126"/>
      <c r="G39" s="126"/>
      <c r="H39" s="126"/>
      <c r="I39" s="126"/>
      <c r="J39" s="126"/>
      <c r="K39" s="126"/>
      <c r="L39" s="126"/>
      <c r="M39" s="127"/>
    </row>
    <row r="40" spans="2:13" ht="19.8" x14ac:dyDescent="0.4">
      <c r="B40" s="125" t="s">
        <v>43</v>
      </c>
      <c r="C40" s="278"/>
      <c r="D40" s="126" t="s">
        <v>75</v>
      </c>
      <c r="E40" s="126"/>
      <c r="F40" s="126"/>
      <c r="G40" s="126"/>
      <c r="H40" s="126"/>
      <c r="I40" s="126"/>
      <c r="J40" s="126"/>
      <c r="K40" s="126"/>
      <c r="L40" s="126"/>
      <c r="M40" s="127"/>
    </row>
    <row r="41" spans="2:13" x14ac:dyDescent="0.3">
      <c r="B41" s="129" t="s">
        <v>44</v>
      </c>
      <c r="C41" s="279"/>
      <c r="D41" s="106"/>
      <c r="E41" s="106"/>
      <c r="H41" s="106"/>
      <c r="I41" s="106"/>
      <c r="J41" s="106"/>
      <c r="K41" s="106"/>
      <c r="L41" s="106"/>
      <c r="M41" s="127"/>
    </row>
    <row r="42" spans="2:13" x14ac:dyDescent="0.3">
      <c r="B42" s="122"/>
      <c r="D42" s="106"/>
      <c r="E42" s="106"/>
      <c r="F42" s="106"/>
      <c r="G42" s="106"/>
      <c r="H42" s="106"/>
      <c r="I42" s="106"/>
      <c r="J42" s="106"/>
      <c r="K42" s="106"/>
      <c r="L42" s="106"/>
      <c r="M42" s="127"/>
    </row>
    <row r="43" spans="2:13" ht="11.4" customHeight="1" x14ac:dyDescent="0.3">
      <c r="B43" s="124" t="s">
        <v>45</v>
      </c>
      <c r="C43" s="277"/>
      <c r="D43" s="130"/>
      <c r="E43" s="130"/>
      <c r="F43" s="106"/>
      <c r="G43" s="106"/>
      <c r="H43" s="106"/>
      <c r="I43" s="106"/>
      <c r="J43" s="130" t="s">
        <v>46</v>
      </c>
      <c r="K43" s="130"/>
      <c r="L43" s="106"/>
      <c r="M43" s="127"/>
    </row>
    <row r="44" spans="2:13" ht="15.6" x14ac:dyDescent="0.3">
      <c r="B44" s="131" t="s">
        <v>47</v>
      </c>
      <c r="C44" s="280"/>
      <c r="D44" s="130"/>
      <c r="E44" s="130"/>
      <c r="F44" s="106"/>
      <c r="G44" s="106"/>
      <c r="H44" s="106" t="s">
        <v>48</v>
      </c>
      <c r="I44" s="106"/>
      <c r="J44" s="106">
        <f>M29*8</f>
        <v>0</v>
      </c>
      <c r="K44" s="106"/>
      <c r="L44" s="132" t="s">
        <v>49</v>
      </c>
      <c r="M44" s="127"/>
    </row>
    <row r="45" spans="2:13" ht="15.6" x14ac:dyDescent="0.3">
      <c r="B45" s="131" t="s">
        <v>50</v>
      </c>
      <c r="C45" s="280"/>
      <c r="D45" s="130" t="s">
        <v>51</v>
      </c>
      <c r="E45" s="130"/>
      <c r="F45" s="106"/>
      <c r="G45" s="106"/>
      <c r="H45" s="106" t="s">
        <v>48</v>
      </c>
      <c r="I45" s="106"/>
      <c r="J45" s="106">
        <f>F46*8</f>
        <v>0</v>
      </c>
      <c r="K45" s="106"/>
      <c r="L45" s="132" t="s">
        <v>52</v>
      </c>
      <c r="M45" s="127"/>
    </row>
    <row r="46" spans="2:13" x14ac:dyDescent="0.3">
      <c r="B46" s="122" t="s">
        <v>53</v>
      </c>
      <c r="D46" s="106"/>
      <c r="E46" s="106"/>
      <c r="F46" s="133"/>
      <c r="G46" s="133"/>
      <c r="H46" s="106"/>
      <c r="I46" s="106"/>
      <c r="J46" s="106"/>
      <c r="K46" s="106"/>
      <c r="L46" s="106"/>
      <c r="M46" s="127"/>
    </row>
    <row r="47" spans="2:13" x14ac:dyDescent="0.3">
      <c r="B47" s="122"/>
      <c r="D47" s="130"/>
      <c r="E47" s="130"/>
      <c r="F47" s="106"/>
      <c r="G47" s="106"/>
      <c r="H47" s="106"/>
      <c r="I47" s="106"/>
      <c r="J47" s="106"/>
      <c r="K47" s="106"/>
      <c r="L47" s="106"/>
      <c r="M47" s="127"/>
    </row>
    <row r="48" spans="2:13" ht="18.600000000000001" thickBot="1" x14ac:dyDescent="0.4">
      <c r="B48" s="134" t="s">
        <v>54</v>
      </c>
      <c r="C48" s="281"/>
      <c r="D48" s="135"/>
      <c r="E48" s="135"/>
      <c r="F48" s="106"/>
      <c r="G48" s="106"/>
      <c r="H48" s="135"/>
      <c r="I48" s="135"/>
      <c r="J48" s="135"/>
      <c r="K48" s="135"/>
      <c r="L48" s="135"/>
      <c r="M48" s="127"/>
    </row>
    <row r="49" spans="2:13" ht="16.2" thickBot="1" x14ac:dyDescent="0.35">
      <c r="B49" s="136" t="s">
        <v>55</v>
      </c>
      <c r="C49" s="280"/>
      <c r="D49" s="137" t="s">
        <v>589</v>
      </c>
      <c r="E49" s="137"/>
      <c r="F49" s="137"/>
      <c r="G49" s="137"/>
      <c r="H49" s="137"/>
      <c r="I49" s="137"/>
      <c r="J49" s="137"/>
      <c r="K49" s="138"/>
      <c r="L49" s="137"/>
      <c r="M49" s="127"/>
    </row>
    <row r="50" spans="2:13" ht="16.2" thickBot="1" x14ac:dyDescent="0.35">
      <c r="B50" s="136" t="s">
        <v>56</v>
      </c>
      <c r="C50" s="280"/>
      <c r="D50" s="139">
        <v>66</v>
      </c>
      <c r="E50" s="139"/>
      <c r="F50" s="139"/>
      <c r="G50" s="139"/>
      <c r="H50" s="139"/>
      <c r="I50" s="139"/>
      <c r="J50" s="139"/>
      <c r="K50" s="139"/>
      <c r="L50" s="137"/>
      <c r="M50" s="127"/>
    </row>
    <row r="51" spans="2:13" x14ac:dyDescent="0.3">
      <c r="B51" s="141" t="s">
        <v>57</v>
      </c>
      <c r="C51" s="282"/>
      <c r="D51" s="106"/>
      <c r="E51" s="106"/>
      <c r="J51" s="106"/>
      <c r="K51" s="106"/>
      <c r="L51" s="106"/>
      <c r="M51" s="127"/>
    </row>
    <row r="52" spans="2:13" ht="15.6" x14ac:dyDescent="0.3">
      <c r="B52" s="142" t="s">
        <v>58</v>
      </c>
      <c r="C52" s="283"/>
      <c r="D52" s="106"/>
      <c r="E52" s="106"/>
      <c r="F52" s="106"/>
      <c r="G52" s="106"/>
      <c r="H52" s="106"/>
      <c r="I52" s="106"/>
      <c r="J52" s="106"/>
      <c r="K52" s="106"/>
      <c r="L52" s="106"/>
      <c r="M52" s="127"/>
    </row>
    <row r="53" spans="2:13" ht="15.6" x14ac:dyDescent="0.3">
      <c r="B53" s="142"/>
      <c r="C53" s="283"/>
      <c r="D53" s="106"/>
      <c r="E53" s="106"/>
      <c r="F53" s="106"/>
      <c r="G53" s="106"/>
      <c r="H53" s="106"/>
      <c r="I53" s="106"/>
      <c r="J53" s="106"/>
      <c r="K53" s="106"/>
      <c r="L53" s="106"/>
      <c r="M53" s="127"/>
    </row>
    <row r="54" spans="2:13" ht="15.6" x14ac:dyDescent="0.3">
      <c r="B54" s="142"/>
      <c r="C54" s="283"/>
      <c r="D54" s="106"/>
      <c r="E54" s="106"/>
      <c r="F54" s="106"/>
      <c r="G54" s="106"/>
      <c r="H54" s="106"/>
      <c r="I54" s="106"/>
      <c r="J54" s="106"/>
      <c r="K54" s="106"/>
      <c r="L54" s="106"/>
      <c r="M54" s="127"/>
    </row>
    <row r="55" spans="2:13" x14ac:dyDescent="0.3">
      <c r="B55" s="122"/>
      <c r="D55" s="106"/>
      <c r="E55" s="106"/>
      <c r="F55" s="106"/>
      <c r="G55" s="106"/>
      <c r="H55" s="106"/>
      <c r="I55" s="106"/>
      <c r="J55" s="106"/>
      <c r="K55" s="106"/>
      <c r="L55" s="106"/>
      <c r="M55" s="127"/>
    </row>
    <row r="56" spans="2:13" ht="15" thickBot="1" x14ac:dyDescent="0.35"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82"/>
    </row>
    <row r="57" spans="2:13" ht="15" thickTop="1" x14ac:dyDescent="0.3"/>
  </sheetData>
  <mergeCells count="2">
    <mergeCell ref="B1:M1"/>
    <mergeCell ref="H2:J2"/>
  </mergeCells>
  <dataValidations count="9">
    <dataValidation type="list" errorStyle="information" operator="equal" allowBlank="1" showErrorMessage="1" sqref="D39 F39 H39 J39 L39" xr:uid="{00000000-0002-0000-0900-000000000000}">
      <formula1>"Dennis Winchell,Harold Boettcher,Rob Grau,Kyle Obermiller,Joe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D40 F40 H40 J40 L40" xr:uid="{00000000-0002-0000-0900-000001000000}">
      <formula1>"Dennis Winchell, Art Kotz, Harold BoettcherArt Kotz, 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D36:L36" xr:uid="{00000000-0002-0000-0900-000002000000}">
      <formula1>"Donald Marshall,Charles Stirewalt,Chris Tilley,John Tredway,Victor Varney"</formula1>
    </dataValidation>
    <dataValidation type="list" errorStyle="information" operator="equal" allowBlank="1" showErrorMessage="1" sqref="D34:L34" xr:uid="{00000000-0002-0000-0900-000003000000}">
      <formula1>"Ted Dunn,Richard Gray,Billy Rueckert"</formula1>
    </dataValidation>
    <dataValidation type="list" errorStyle="information" operator="equal" allowBlank="1" showErrorMessage="1" sqref="E39:E40 G39:G40 I39:I40 K39:K40" xr:uid="{00000000-0002-0000-0900-000004000000}">
      <formula1>"Dennis Winchell,Harold Boettcher,Rob Grau,Joe Mills,John Morck,Brandt Wilkus,Chris Tilley,Charles Stirewalt,Victor Varney,Nick Conner,Richard Gray,John Tredway,Donald Marshall"</formula1>
    </dataValidation>
    <dataValidation type="list" errorStyle="warning" operator="equal" allowBlank="1" showErrorMessage="1" sqref="D8:L8" xr:uid="{00000000-0002-0000-0900-000005000000}">
      <formula1>"17,,399,671,1686,1640"</formula1>
    </dataValidation>
    <dataValidation errorStyle="information" allowBlank="1" showInputMessage="1" showErrorMessage="1" sqref="D41:E41" xr:uid="{00000000-0002-0000-0900-000006000000}"/>
    <dataValidation type="list" errorStyle="information" operator="equal" allowBlank="1" showErrorMessage="1" sqref="D38:L38" xr:uid="{00000000-0002-0000-0900-000007000000}">
      <formula1>"Chris R Boli,Jay Horn"</formula1>
    </dataValidation>
    <dataValidation type="list" errorStyle="information" operator="equal" allowBlank="1" showErrorMessage="1" sqref="D35:E35 G35:L35 D38" xr:uid="{00000000-0002-0000-0900-000008000000}">
      <formula1>"Harold Boettcher,Gene Ezzell,Rob Grau,Roger Koss,Gray Lackey,Michael S MacLean,Joe Mills,John F Morck,Ray Albers"</formula1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57"/>
  <sheetViews>
    <sheetView workbookViewId="0"/>
  </sheetViews>
  <sheetFormatPr defaultRowHeight="14.4" x14ac:dyDescent="0.3"/>
  <cols>
    <col min="1" max="1" width="2.88671875" customWidth="1"/>
    <col min="2" max="2" width="32.5546875" customWidth="1"/>
    <col min="3" max="3" width="1.21875" customWidth="1"/>
    <col min="4" max="4" width="20.6640625" customWidth="1"/>
    <col min="5" max="5" width="1.109375" customWidth="1"/>
    <col min="6" max="6" width="20.6640625" customWidth="1"/>
    <col min="7" max="7" width="1.33203125" customWidth="1"/>
    <col min="8" max="8" width="20.6640625" customWidth="1"/>
    <col min="9" max="9" width="1.5546875" customWidth="1"/>
    <col min="10" max="10" width="20.6640625" customWidth="1"/>
    <col min="11" max="11" width="1.44140625" customWidth="1"/>
    <col min="12" max="13" width="20.6640625" customWidth="1"/>
    <col min="14" max="14" width="8.44140625" customWidth="1"/>
    <col min="15" max="1030" width="11.6640625" customWidth="1"/>
  </cols>
  <sheetData>
    <row r="1" spans="1:14" ht="21.6" customHeight="1" thickTop="1" x14ac:dyDescent="0.4">
      <c r="B1" s="334" t="s">
        <v>6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4" ht="21.6" customHeight="1" x14ac:dyDescent="0.45">
      <c r="B2" s="62" t="s">
        <v>7</v>
      </c>
      <c r="C2" s="266"/>
      <c r="D2" s="7"/>
      <c r="E2" s="7"/>
      <c r="F2" s="63" t="s">
        <v>8</v>
      </c>
      <c r="G2" s="63"/>
      <c r="H2" s="335">
        <v>44787</v>
      </c>
      <c r="I2" s="335"/>
      <c r="J2" s="335"/>
      <c r="K2" s="253"/>
      <c r="L2" s="224" t="s">
        <v>10</v>
      </c>
      <c r="M2" s="65" t="s">
        <v>9</v>
      </c>
    </row>
    <row r="3" spans="1:14" ht="9" customHeight="1" x14ac:dyDescent="0.5">
      <c r="B3" s="62"/>
      <c r="C3" s="266"/>
      <c r="D3" s="7"/>
      <c r="E3" s="7"/>
      <c r="F3" s="227"/>
      <c r="G3" s="227"/>
      <c r="H3" s="228"/>
      <c r="I3" s="228"/>
      <c r="J3" s="229"/>
      <c r="K3" s="229"/>
      <c r="L3" s="64"/>
      <c r="M3" s="230"/>
    </row>
    <row r="4" spans="1:14" ht="21.6" customHeight="1" x14ac:dyDescent="0.5">
      <c r="B4" s="62"/>
      <c r="C4" s="266"/>
      <c r="D4" s="74"/>
      <c r="E4" s="74"/>
      <c r="F4" s="227"/>
      <c r="G4" s="227"/>
      <c r="H4" s="107"/>
      <c r="I4" s="107"/>
      <c r="J4" s="107"/>
      <c r="K4" s="107"/>
      <c r="L4" s="107"/>
      <c r="M4" s="255"/>
    </row>
    <row r="5" spans="1:14" ht="21.6" customHeight="1" x14ac:dyDescent="0.5">
      <c r="B5" s="78" t="s">
        <v>11</v>
      </c>
      <c r="C5" s="267"/>
      <c r="D5" s="79"/>
      <c r="E5" s="80"/>
      <c r="F5" s="80"/>
      <c r="G5" s="80"/>
      <c r="H5" s="80"/>
      <c r="I5" s="80"/>
      <c r="J5" s="80"/>
      <c r="K5" s="80"/>
      <c r="L5" s="80"/>
      <c r="M5" s="81"/>
    </row>
    <row r="6" spans="1:14" ht="21.6" customHeight="1" x14ac:dyDescent="0.5">
      <c r="A6" s="82"/>
      <c r="B6" s="83" t="s">
        <v>12</v>
      </c>
      <c r="C6" s="268"/>
      <c r="D6" s="84">
        <f>IF(D7=0," ",TIMEVALUE(LEFT(D7,2)&amp;":"&amp;MID(D7,3,2)&amp;":"&amp;RIGHT(D7,2)))</f>
        <v>0.45833333333333331</v>
      </c>
      <c r="E6" s="84"/>
      <c r="F6" s="84">
        <f>IF(F7=0," ",TIMEVALUE(LEFT(F7,2)&amp;":"&amp;MID(F7,3,2)&amp;":"&amp;RIGHT(F7,2)))</f>
        <v>0.52118055555555554</v>
      </c>
      <c r="G6" s="84"/>
      <c r="H6" s="84">
        <f>IF(H7=0," ",TIMEVALUE(LEFT(H7,2)&amp;":"&amp;MID(H7,3,2)&amp;":"&amp;RIGHT(H7,2)))</f>
        <v>0.58333333333333337</v>
      </c>
      <c r="I6" s="84"/>
      <c r="J6" s="84" t="str">
        <f>IF(J7=0," ",TIMEVALUE(LEFT(J7,2)&amp;":"&amp;MID(J7,3,2)&amp;":"&amp;RIGHT(J7,2)))</f>
        <v xml:space="preserve"> </v>
      </c>
      <c r="K6" s="84"/>
      <c r="L6" s="84" t="str">
        <f>IF(L7=0," ",TIMEVALUE(LEFT(L7,2)&amp;":"&amp;MID(L7,3,2)&amp;":"&amp;RIGHT(L7,2)))</f>
        <v xml:space="preserve"> </v>
      </c>
      <c r="M6" s="85"/>
      <c r="N6" s="82"/>
    </row>
    <row r="7" spans="1:14" ht="21.6" customHeight="1" x14ac:dyDescent="0.5">
      <c r="B7" s="86" t="s">
        <v>13</v>
      </c>
      <c r="C7" s="269"/>
      <c r="D7" s="87" t="s">
        <v>513</v>
      </c>
      <c r="E7" s="87"/>
      <c r="F7" s="87" t="s">
        <v>514</v>
      </c>
      <c r="G7" s="87"/>
      <c r="H7" s="87" t="s">
        <v>515</v>
      </c>
      <c r="I7" s="87"/>
      <c r="J7" s="87"/>
      <c r="K7" s="87"/>
      <c r="L7" s="87"/>
      <c r="M7" s="181"/>
    </row>
    <row r="8" spans="1:14" ht="21.6" customHeight="1" x14ac:dyDescent="0.5">
      <c r="B8" s="86" t="s">
        <v>14</v>
      </c>
      <c r="C8" s="270"/>
      <c r="D8" s="90">
        <v>671</v>
      </c>
      <c r="E8" s="90"/>
      <c r="F8" s="90">
        <v>399</v>
      </c>
      <c r="G8" s="90"/>
      <c r="H8" s="90">
        <v>671</v>
      </c>
      <c r="I8" s="90"/>
      <c r="J8" s="90"/>
      <c r="K8" s="90"/>
      <c r="L8" s="90"/>
      <c r="M8" s="88"/>
    </row>
    <row r="9" spans="1:14" ht="21.6" customHeight="1" x14ac:dyDescent="0.45">
      <c r="B9" s="91"/>
      <c r="C9" s="270"/>
      <c r="M9" s="88"/>
    </row>
    <row r="10" spans="1:14" ht="30" customHeight="1" x14ac:dyDescent="0.5">
      <c r="B10" s="94" t="s">
        <v>15</v>
      </c>
      <c r="C10" s="284">
        <v>1105</v>
      </c>
      <c r="D10" s="287">
        <f>IF(C10=0," ",TIMEVALUE(LEFT(C10,2)&amp;":"&amp;MID(C10,3,2)&amp;":"&amp;RIGHT(C10,2)))</f>
        <v>0.46186342592592594</v>
      </c>
      <c r="E10" s="284">
        <v>1231</v>
      </c>
      <c r="F10" s="287">
        <f t="shared" ref="F10:L17" si="0">IF(E10=0," ",TIMEVALUE(LEFT(E10,2)&amp;":"&amp;MID(E10,3,2)&amp;":"&amp;RIGHT(E10,2)))</f>
        <v>0.52188657407407402</v>
      </c>
      <c r="G10" s="285">
        <v>1403</v>
      </c>
      <c r="H10" s="287">
        <f t="shared" si="0"/>
        <v>0.58545138888888892</v>
      </c>
      <c r="I10" s="284"/>
      <c r="J10" s="287" t="str">
        <f t="shared" si="0"/>
        <v xml:space="preserve"> </v>
      </c>
      <c r="K10" s="284"/>
      <c r="L10" s="287" t="str">
        <f t="shared" si="0"/>
        <v xml:space="preserve"> </v>
      </c>
      <c r="M10" s="288"/>
    </row>
    <row r="11" spans="1:14" ht="21.6" customHeight="1" x14ac:dyDescent="0.5">
      <c r="B11" s="96" t="s">
        <v>16</v>
      </c>
      <c r="C11" s="286"/>
      <c r="D11" s="224" t="s">
        <v>10</v>
      </c>
      <c r="E11" s="224"/>
      <c r="F11" s="224" t="s">
        <v>10</v>
      </c>
      <c r="G11" s="224"/>
      <c r="H11" s="224" t="s">
        <v>10</v>
      </c>
      <c r="I11" s="284"/>
      <c r="J11" s="287" t="str">
        <f t="shared" si="0"/>
        <v xml:space="preserve"> </v>
      </c>
      <c r="K11" s="284"/>
      <c r="L11" s="287" t="str">
        <f t="shared" si="0"/>
        <v xml:space="preserve"> </v>
      </c>
      <c r="M11" s="288"/>
    </row>
    <row r="12" spans="1:14" ht="30" customHeight="1" x14ac:dyDescent="0.5">
      <c r="B12" s="94" t="s">
        <v>17</v>
      </c>
      <c r="C12" s="284">
        <v>1115</v>
      </c>
      <c r="D12" s="287">
        <f t="shared" ref="D12:D15" si="1">IF(C12=0," ",TIMEVALUE(LEFT(C12,2)&amp;":"&amp;MID(C12,3,2)&amp;":"&amp;RIGHT(C12,2)))</f>
        <v>0.46892361111111108</v>
      </c>
      <c r="E12" s="285">
        <v>1243</v>
      </c>
      <c r="F12" s="287">
        <f t="shared" si="0"/>
        <v>0.53035879629629623</v>
      </c>
      <c r="G12" s="285">
        <v>1413</v>
      </c>
      <c r="H12" s="287">
        <f t="shared" si="0"/>
        <v>0.59251157407407407</v>
      </c>
      <c r="I12" s="284"/>
      <c r="J12" s="287" t="str">
        <f t="shared" si="0"/>
        <v xml:space="preserve"> </v>
      </c>
      <c r="K12" s="284"/>
      <c r="L12" s="287" t="str">
        <f t="shared" si="0"/>
        <v xml:space="preserve"> </v>
      </c>
      <c r="M12" s="288"/>
    </row>
    <row r="13" spans="1:14" ht="30" customHeight="1" x14ac:dyDescent="0.5">
      <c r="B13" s="94" t="s">
        <v>19</v>
      </c>
      <c r="C13" s="284">
        <v>1123</v>
      </c>
      <c r="D13" s="287">
        <f t="shared" si="1"/>
        <v>0.47457175925925926</v>
      </c>
      <c r="E13" s="285">
        <v>1252</v>
      </c>
      <c r="F13" s="287">
        <f t="shared" si="0"/>
        <v>0.53671296296296289</v>
      </c>
      <c r="G13" s="285">
        <v>1421</v>
      </c>
      <c r="H13" s="287">
        <f t="shared" si="0"/>
        <v>0.59815972222222225</v>
      </c>
      <c r="I13" s="284"/>
      <c r="J13" s="287" t="str">
        <f t="shared" si="0"/>
        <v xml:space="preserve"> </v>
      </c>
      <c r="K13" s="284"/>
      <c r="L13" s="287" t="str">
        <f t="shared" si="0"/>
        <v xml:space="preserve"> </v>
      </c>
      <c r="M13" s="288" t="s">
        <v>18</v>
      </c>
    </row>
    <row r="14" spans="1:14" ht="30" customHeight="1" x14ac:dyDescent="0.5">
      <c r="B14" s="94" t="s">
        <v>20</v>
      </c>
      <c r="C14" s="284">
        <v>1144</v>
      </c>
      <c r="D14" s="287">
        <f t="shared" si="1"/>
        <v>0.48939814814814814</v>
      </c>
      <c r="E14" s="285">
        <v>1312</v>
      </c>
      <c r="F14" s="287">
        <f t="shared" si="0"/>
        <v>0.55013888888888884</v>
      </c>
      <c r="G14" s="285">
        <v>1444</v>
      </c>
      <c r="H14" s="287">
        <f t="shared" si="0"/>
        <v>0.61439814814814808</v>
      </c>
      <c r="I14" s="284"/>
      <c r="J14" s="287" t="str">
        <f t="shared" si="0"/>
        <v xml:space="preserve"> </v>
      </c>
      <c r="K14" s="284"/>
      <c r="L14" s="287" t="str">
        <f t="shared" si="0"/>
        <v xml:space="preserve"> </v>
      </c>
      <c r="M14" s="288"/>
    </row>
    <row r="15" spans="1:14" ht="30" customHeight="1" x14ac:dyDescent="0.5">
      <c r="B15" s="94" t="s">
        <v>21</v>
      </c>
      <c r="C15" s="284">
        <v>1151</v>
      </c>
      <c r="D15" s="287">
        <f t="shared" si="1"/>
        <v>0.49434027777777773</v>
      </c>
      <c r="E15" s="285">
        <v>1320</v>
      </c>
      <c r="F15" s="287">
        <f t="shared" si="0"/>
        <v>0.55578703703703702</v>
      </c>
      <c r="G15" s="285">
        <v>1450</v>
      </c>
      <c r="H15" s="287">
        <f t="shared" si="0"/>
        <v>0.61863425925925919</v>
      </c>
      <c r="I15" s="284"/>
      <c r="J15" s="287" t="str">
        <f t="shared" si="0"/>
        <v xml:space="preserve"> </v>
      </c>
      <c r="K15" s="284"/>
      <c r="L15" s="287" t="str">
        <f t="shared" si="0"/>
        <v xml:space="preserve"> </v>
      </c>
      <c r="M15" s="288"/>
    </row>
    <row r="16" spans="1:14" ht="21.6" customHeight="1" x14ac:dyDescent="0.5">
      <c r="B16" s="96" t="s">
        <v>16</v>
      </c>
      <c r="C16" s="286">
        <v>1200</v>
      </c>
      <c r="D16" s="224" t="s">
        <v>10</v>
      </c>
      <c r="E16" s="224"/>
      <c r="F16" s="224" t="s">
        <v>10</v>
      </c>
      <c r="G16" s="224"/>
      <c r="H16" s="224" t="s">
        <v>10</v>
      </c>
      <c r="I16" s="284"/>
      <c r="J16" s="287" t="str">
        <f t="shared" si="0"/>
        <v xml:space="preserve"> </v>
      </c>
      <c r="K16" s="284"/>
      <c r="L16" s="287" t="str">
        <f t="shared" si="0"/>
        <v xml:space="preserve"> </v>
      </c>
      <c r="M16" s="288"/>
    </row>
    <row r="17" spans="2:14" ht="30" customHeight="1" x14ac:dyDescent="0.5">
      <c r="B17" s="94" t="s">
        <v>22</v>
      </c>
      <c r="C17" s="284"/>
      <c r="D17" s="287">
        <v>1200</v>
      </c>
      <c r="E17" s="285">
        <v>1331</v>
      </c>
      <c r="F17" s="287">
        <f t="shared" si="0"/>
        <v>0.56355324074074076</v>
      </c>
      <c r="G17" s="285">
        <v>1501</v>
      </c>
      <c r="H17" s="287">
        <f t="shared" si="0"/>
        <v>0.62570601851851848</v>
      </c>
      <c r="I17" s="284"/>
      <c r="J17" s="287" t="str">
        <f t="shared" si="0"/>
        <v xml:space="preserve"> </v>
      </c>
      <c r="K17" s="285"/>
      <c r="L17" s="287" t="str">
        <f t="shared" ref="L17" si="2">IF(L18=0," ",TIMEVALUE(LEFT(L18,2)&amp;":"&amp;MID(L18,3,2)&amp;":"&amp;RIGHT(L18,2)))</f>
        <v xml:space="preserve"> </v>
      </c>
      <c r="M17" s="288"/>
      <c r="N17" t="s">
        <v>23</v>
      </c>
    </row>
    <row r="18" spans="2:14" ht="21.6" customHeight="1" x14ac:dyDescent="0.35">
      <c r="B18" s="101" t="s">
        <v>24</v>
      </c>
      <c r="C18" s="271"/>
      <c r="D18" s="102" t="s">
        <v>25</v>
      </c>
      <c r="E18" s="102"/>
      <c r="F18" s="104"/>
      <c r="G18" s="104"/>
      <c r="H18" s="103"/>
      <c r="I18" s="103"/>
      <c r="J18" s="104"/>
      <c r="K18" s="104"/>
      <c r="L18" s="103"/>
      <c r="M18" s="100"/>
    </row>
    <row r="19" spans="2:14" ht="21.6" customHeight="1" x14ac:dyDescent="0.5">
      <c r="B19" s="105"/>
      <c r="C19" s="106"/>
      <c r="D19" s="106"/>
      <c r="E19" s="106"/>
      <c r="F19" s="103"/>
      <c r="G19" s="103"/>
      <c r="H19" s="107" t="s">
        <v>26</v>
      </c>
      <c r="I19" s="107"/>
      <c r="J19" s="106"/>
      <c r="K19" s="106"/>
      <c r="L19" s="106"/>
      <c r="M19" s="100"/>
    </row>
    <row r="20" spans="2:14" ht="30" customHeight="1" x14ac:dyDescent="0.5">
      <c r="B20" s="108">
        <v>100</v>
      </c>
      <c r="C20" s="272"/>
      <c r="D20" s="90">
        <v>45</v>
      </c>
      <c r="E20" s="90"/>
      <c r="F20" s="90">
        <v>20</v>
      </c>
      <c r="G20" s="90"/>
      <c r="H20" s="90">
        <v>17</v>
      </c>
      <c r="I20" s="90"/>
      <c r="J20" s="90"/>
      <c r="K20" s="90"/>
      <c r="L20" s="90"/>
      <c r="M20" s="100"/>
    </row>
    <row r="21" spans="2:14" ht="30" customHeight="1" x14ac:dyDescent="0.5">
      <c r="B21" s="108">
        <v>101</v>
      </c>
      <c r="C21" s="272"/>
      <c r="D21" s="264" t="s">
        <v>689</v>
      </c>
      <c r="E21" s="90"/>
      <c r="F21" s="264" t="s">
        <v>689</v>
      </c>
      <c r="G21" s="90"/>
      <c r="H21" s="264" t="s">
        <v>689</v>
      </c>
      <c r="I21" s="90"/>
      <c r="J21" s="90"/>
      <c r="K21" s="90"/>
      <c r="L21" s="90"/>
      <c r="M21" s="100"/>
    </row>
    <row r="22" spans="2:14" ht="30" customHeight="1" x14ac:dyDescent="0.5">
      <c r="B22" s="108">
        <v>200</v>
      </c>
      <c r="C22" s="272"/>
      <c r="D22" s="90">
        <v>53</v>
      </c>
      <c r="E22" s="90"/>
      <c r="F22" s="90">
        <v>38</v>
      </c>
      <c r="G22" s="90"/>
      <c r="H22" s="90">
        <v>42</v>
      </c>
      <c r="I22" s="90"/>
      <c r="J22" s="90"/>
      <c r="K22" s="90"/>
      <c r="L22" s="90"/>
      <c r="M22" s="100"/>
    </row>
    <row r="23" spans="2:14" ht="30" customHeight="1" x14ac:dyDescent="0.5">
      <c r="B23" s="108">
        <v>201</v>
      </c>
      <c r="C23" s="272"/>
      <c r="D23" s="90">
        <v>57</v>
      </c>
      <c r="E23" s="90"/>
      <c r="F23" s="90">
        <v>12</v>
      </c>
      <c r="G23" s="90"/>
      <c r="H23" s="90">
        <v>13</v>
      </c>
      <c r="I23" s="90"/>
      <c r="J23" s="90"/>
      <c r="K23" s="90"/>
      <c r="L23" s="90"/>
      <c r="M23" s="100"/>
    </row>
    <row r="24" spans="2:14" ht="30" customHeight="1" x14ac:dyDescent="0.5">
      <c r="B24" s="108">
        <v>308</v>
      </c>
      <c r="C24" s="272"/>
      <c r="D24" s="90">
        <v>4</v>
      </c>
      <c r="E24" s="90"/>
      <c r="F24" s="90">
        <v>8</v>
      </c>
      <c r="G24" s="90"/>
      <c r="H24" s="90">
        <v>10</v>
      </c>
      <c r="I24" s="90"/>
      <c r="J24" s="90"/>
      <c r="K24" s="90"/>
      <c r="L24" s="90"/>
      <c r="M24" s="100"/>
    </row>
    <row r="25" spans="2:14" ht="30" customHeight="1" x14ac:dyDescent="0.5">
      <c r="B25" s="111" t="s">
        <v>27</v>
      </c>
      <c r="C25" s="273"/>
      <c r="D25" s="90">
        <v>0</v>
      </c>
      <c r="E25" s="113"/>
      <c r="F25" s="90">
        <v>0</v>
      </c>
      <c r="G25" s="90">
        <v>0</v>
      </c>
      <c r="H25" s="90">
        <v>0</v>
      </c>
      <c r="I25" s="90"/>
      <c r="J25" s="90"/>
      <c r="K25" s="90"/>
      <c r="L25" s="90"/>
      <c r="M25" s="100"/>
    </row>
    <row r="26" spans="2:14" ht="30" customHeight="1" thickBot="1" x14ac:dyDescent="0.55000000000000004">
      <c r="B26" s="112" t="s">
        <v>28</v>
      </c>
      <c r="C26" s="274"/>
      <c r="D26" s="90">
        <v>0</v>
      </c>
      <c r="E26" s="90">
        <v>0</v>
      </c>
      <c r="F26" s="90">
        <v>0</v>
      </c>
      <c r="G26" s="90">
        <v>0</v>
      </c>
      <c r="H26" s="90">
        <v>0</v>
      </c>
      <c r="I26" s="113"/>
      <c r="J26" s="113"/>
      <c r="K26" s="113"/>
      <c r="L26" s="113"/>
      <c r="M26" s="100"/>
    </row>
    <row r="27" spans="2:14" ht="21.6" customHeight="1" thickTop="1" thickBot="1" x14ac:dyDescent="0.5">
      <c r="B27" s="116" t="s">
        <v>29</v>
      </c>
      <c r="C27" s="275"/>
      <c r="D27" s="117">
        <f>SUM(D20:D26)</f>
        <v>159</v>
      </c>
      <c r="E27" s="117"/>
      <c r="F27" s="117">
        <f>SUM(F20:F26)</f>
        <v>78</v>
      </c>
      <c r="G27" s="117"/>
      <c r="H27" s="117">
        <f>SUM(H20:H26)</f>
        <v>82</v>
      </c>
      <c r="I27" s="117"/>
      <c r="J27" s="117">
        <f>SUM(J20:J26)</f>
        <v>0</v>
      </c>
      <c r="K27" s="118"/>
      <c r="L27" s="225">
        <f>SUM(L20:L26)</f>
        <v>0</v>
      </c>
      <c r="M27" s="100"/>
    </row>
    <row r="28" spans="2:14" ht="21.6" customHeight="1" thickTop="1" thickBot="1" x14ac:dyDescent="0.5">
      <c r="B28" s="116" t="s">
        <v>30</v>
      </c>
      <c r="C28" s="275"/>
      <c r="D28" s="117">
        <f>D27</f>
        <v>159</v>
      </c>
      <c r="E28" s="117"/>
      <c r="F28" s="117">
        <f>D28+F27</f>
        <v>237</v>
      </c>
      <c r="G28" s="117"/>
      <c r="H28" s="117">
        <f>F28+H27</f>
        <v>319</v>
      </c>
      <c r="I28" s="117"/>
      <c r="J28" s="117">
        <f>J27+H28</f>
        <v>319</v>
      </c>
      <c r="K28" s="118"/>
      <c r="L28" s="225">
        <f>L27+J28</f>
        <v>319</v>
      </c>
      <c r="M28" s="100"/>
    </row>
    <row r="29" spans="2:14" ht="21.6" customHeight="1" thickTop="1" thickBot="1" x14ac:dyDescent="0.5">
      <c r="B29" s="119" t="s">
        <v>31</v>
      </c>
      <c r="C29" s="276"/>
      <c r="D29" s="120"/>
      <c r="E29" s="120"/>
      <c r="F29" s="117"/>
      <c r="G29" s="117"/>
      <c r="H29" s="120"/>
      <c r="I29" s="120"/>
      <c r="J29" s="120"/>
      <c r="K29" s="121"/>
      <c r="L29" s="226"/>
      <c r="M29" s="100"/>
    </row>
    <row r="30" spans="2:14" ht="21.6" customHeight="1" thickTop="1" thickBot="1" x14ac:dyDescent="0.5">
      <c r="B30" s="119" t="s">
        <v>32</v>
      </c>
      <c r="C30" s="276"/>
      <c r="D30" s="120"/>
      <c r="E30" s="120"/>
      <c r="F30" s="120"/>
      <c r="G30" s="120"/>
      <c r="H30" s="120"/>
      <c r="I30" s="120"/>
      <c r="J30" s="120"/>
      <c r="K30" s="121"/>
      <c r="L30" s="226"/>
      <c r="M30" s="100"/>
    </row>
    <row r="31" spans="2:14" ht="21.6" customHeight="1" thickTop="1" x14ac:dyDescent="0.3">
      <c r="B31" s="122"/>
      <c r="L31" s="8" t="s">
        <v>33</v>
      </c>
      <c r="M31" s="100"/>
    </row>
    <row r="32" spans="2:14" ht="21.6" customHeight="1" x14ac:dyDescent="0.3">
      <c r="B32" s="122"/>
      <c r="L32" s="123" t="s">
        <v>34</v>
      </c>
      <c r="M32" s="100"/>
    </row>
    <row r="33" spans="2:13" x14ac:dyDescent="0.3">
      <c r="B33" s="124" t="s">
        <v>35</v>
      </c>
      <c r="C33" s="277"/>
      <c r="D33" t="s">
        <v>36</v>
      </c>
      <c r="M33" s="100"/>
    </row>
    <row r="34" spans="2:13" ht="19.8" x14ac:dyDescent="0.4">
      <c r="B34" s="125" t="s">
        <v>38</v>
      </c>
      <c r="C34" s="278"/>
      <c r="D34" s="126" t="s">
        <v>72</v>
      </c>
      <c r="E34" s="126"/>
      <c r="F34" s="126" t="s">
        <v>72</v>
      </c>
      <c r="G34" s="126"/>
      <c r="H34" s="126" t="s">
        <v>72</v>
      </c>
      <c r="I34" s="126"/>
      <c r="J34" s="126"/>
      <c r="K34" s="126"/>
      <c r="L34" s="126"/>
      <c r="M34" s="100"/>
    </row>
    <row r="35" spans="2:13" ht="19.8" x14ac:dyDescent="0.4">
      <c r="B35" s="125" t="s">
        <v>39</v>
      </c>
      <c r="C35" s="278"/>
      <c r="D35" s="126" t="s">
        <v>67</v>
      </c>
      <c r="E35" s="126"/>
      <c r="F35" s="126" t="s">
        <v>65</v>
      </c>
      <c r="G35" s="126"/>
      <c r="H35" s="126" t="s">
        <v>71</v>
      </c>
      <c r="I35" s="126"/>
      <c r="J35" s="126"/>
      <c r="K35" s="126"/>
      <c r="L35" s="126"/>
      <c r="M35" s="127"/>
    </row>
    <row r="36" spans="2:13" ht="19.8" x14ac:dyDescent="0.4">
      <c r="B36" s="125" t="s">
        <v>40</v>
      </c>
      <c r="C36" s="278"/>
      <c r="D36" s="126" t="s">
        <v>73</v>
      </c>
      <c r="E36" s="126"/>
      <c r="F36" s="126" t="s">
        <v>73</v>
      </c>
      <c r="G36" s="126"/>
      <c r="H36" s="126" t="s">
        <v>73</v>
      </c>
      <c r="I36" s="126"/>
      <c r="J36" s="126"/>
      <c r="K36" s="126"/>
      <c r="L36" s="126"/>
      <c r="M36" s="127"/>
    </row>
    <row r="37" spans="2:13" ht="19.8" x14ac:dyDescent="0.4">
      <c r="B37" s="125"/>
      <c r="C37" s="278"/>
      <c r="D37" s="126"/>
      <c r="E37" s="106"/>
      <c r="F37" s="41"/>
      <c r="H37" s="126"/>
      <c r="I37" s="126"/>
      <c r="J37" s="126"/>
      <c r="K37" s="126"/>
      <c r="L37" s="126"/>
      <c r="M37" s="127"/>
    </row>
    <row r="38" spans="2:13" ht="19.8" x14ac:dyDescent="0.4">
      <c r="B38" s="125" t="s">
        <v>41</v>
      </c>
      <c r="C38" s="278"/>
      <c r="D38" s="126" t="s">
        <v>71</v>
      </c>
      <c r="E38" s="126"/>
      <c r="F38" s="126" t="s">
        <v>71</v>
      </c>
      <c r="G38" s="126"/>
      <c r="H38" s="126" t="s">
        <v>687</v>
      </c>
      <c r="I38" s="126"/>
      <c r="J38" s="126"/>
      <c r="K38" s="126"/>
      <c r="L38" s="126"/>
      <c r="M38" s="127"/>
    </row>
    <row r="39" spans="2:13" ht="19.8" x14ac:dyDescent="0.4">
      <c r="B39" s="125" t="s">
        <v>42</v>
      </c>
      <c r="C39" s="278"/>
      <c r="D39" s="126" t="s">
        <v>65</v>
      </c>
      <c r="E39" s="126"/>
      <c r="F39" s="126" t="s">
        <v>60</v>
      </c>
      <c r="G39" s="126"/>
      <c r="H39" s="126" t="s">
        <v>67</v>
      </c>
      <c r="I39" s="126"/>
      <c r="J39" s="126"/>
      <c r="K39" s="126"/>
      <c r="L39" s="126"/>
      <c r="M39" s="127"/>
    </row>
    <row r="40" spans="2:13" ht="19.8" x14ac:dyDescent="0.4">
      <c r="B40" s="125" t="s">
        <v>43</v>
      </c>
      <c r="C40" s="278"/>
      <c r="D40" s="126" t="s">
        <v>64</v>
      </c>
      <c r="E40" s="126"/>
      <c r="F40" s="126" t="s">
        <v>64</v>
      </c>
      <c r="G40" s="126"/>
      <c r="H40" s="126" t="s">
        <v>64</v>
      </c>
      <c r="I40" s="126"/>
      <c r="J40" s="126"/>
      <c r="K40" s="126"/>
      <c r="L40" s="126"/>
      <c r="M40" s="127"/>
    </row>
    <row r="41" spans="2:13" x14ac:dyDescent="0.3">
      <c r="B41" s="129" t="s">
        <v>44</v>
      </c>
      <c r="C41" s="279"/>
      <c r="D41" s="106"/>
      <c r="E41" s="106"/>
      <c r="H41" s="106"/>
      <c r="I41" s="106"/>
      <c r="J41" s="106"/>
      <c r="K41" s="106"/>
      <c r="L41" s="106"/>
      <c r="M41" s="127"/>
    </row>
    <row r="42" spans="2:13" x14ac:dyDescent="0.3">
      <c r="B42" s="122"/>
      <c r="D42" s="106"/>
      <c r="E42" s="106"/>
      <c r="F42" s="106"/>
      <c r="G42" s="106"/>
      <c r="H42" s="106"/>
      <c r="I42" s="106"/>
      <c r="J42" s="106"/>
      <c r="K42" s="106"/>
      <c r="L42" s="106"/>
      <c r="M42" s="127"/>
    </row>
    <row r="43" spans="2:13" ht="11.4" customHeight="1" x14ac:dyDescent="0.3">
      <c r="B43" s="124" t="s">
        <v>45</v>
      </c>
      <c r="C43" s="277"/>
      <c r="D43" s="130"/>
      <c r="E43" s="130"/>
      <c r="F43" s="106"/>
      <c r="G43" s="106"/>
      <c r="H43" s="106"/>
      <c r="I43" s="106"/>
      <c r="J43" s="130" t="s">
        <v>46</v>
      </c>
      <c r="K43" s="130"/>
      <c r="L43" s="106"/>
      <c r="M43" s="127"/>
    </row>
    <row r="44" spans="2:13" ht="15.6" x14ac:dyDescent="0.3">
      <c r="B44" s="131" t="s">
        <v>47</v>
      </c>
      <c r="C44" s="280"/>
      <c r="D44" s="130"/>
      <c r="E44" s="130"/>
      <c r="F44" s="106"/>
      <c r="G44" s="106"/>
      <c r="H44" s="106" t="s">
        <v>48</v>
      </c>
      <c r="I44" s="106"/>
      <c r="J44" s="106">
        <f>M29*8</f>
        <v>0</v>
      </c>
      <c r="K44" s="106"/>
      <c r="L44" s="132" t="s">
        <v>49</v>
      </c>
      <c r="M44" s="127"/>
    </row>
    <row r="45" spans="2:13" ht="15.6" x14ac:dyDescent="0.3">
      <c r="B45" s="131" t="s">
        <v>50</v>
      </c>
      <c r="C45" s="280"/>
      <c r="D45" s="130" t="s">
        <v>51</v>
      </c>
      <c r="E45" s="130"/>
      <c r="F45" s="106"/>
      <c r="G45" s="106"/>
      <c r="H45" s="106" t="s">
        <v>48</v>
      </c>
      <c r="I45" s="106"/>
      <c r="J45" s="106">
        <f>F46*8</f>
        <v>0</v>
      </c>
      <c r="K45" s="106"/>
      <c r="L45" s="132" t="s">
        <v>52</v>
      </c>
      <c r="M45" s="127"/>
    </row>
    <row r="46" spans="2:13" x14ac:dyDescent="0.3">
      <c r="B46" s="122" t="s">
        <v>53</v>
      </c>
      <c r="D46" s="106"/>
      <c r="E46" s="106"/>
      <c r="F46" s="133"/>
      <c r="G46" s="133"/>
      <c r="H46" s="106"/>
      <c r="I46" s="106"/>
      <c r="J46" s="106"/>
      <c r="K46" s="106"/>
      <c r="L46" s="106"/>
      <c r="M46" s="127"/>
    </row>
    <row r="47" spans="2:13" x14ac:dyDescent="0.3">
      <c r="B47" s="122"/>
      <c r="D47" s="130"/>
      <c r="E47" s="130"/>
      <c r="F47" s="106"/>
      <c r="G47" s="106"/>
      <c r="H47" s="106"/>
      <c r="I47" s="106"/>
      <c r="J47" s="106"/>
      <c r="K47" s="106"/>
      <c r="L47" s="106"/>
      <c r="M47" s="127"/>
    </row>
    <row r="48" spans="2:13" ht="18.600000000000001" thickBot="1" x14ac:dyDescent="0.4">
      <c r="B48" s="134" t="s">
        <v>54</v>
      </c>
      <c r="C48" s="281"/>
      <c r="D48" s="135"/>
      <c r="E48" s="135"/>
      <c r="F48" s="106"/>
      <c r="G48" s="106"/>
      <c r="H48" s="135"/>
      <c r="I48" s="135"/>
      <c r="J48" s="135"/>
      <c r="K48" s="135"/>
      <c r="L48" s="135"/>
      <c r="M48" s="127"/>
    </row>
    <row r="49" spans="2:13" ht="16.2" thickBot="1" x14ac:dyDescent="0.35">
      <c r="B49" s="136" t="s">
        <v>55</v>
      </c>
      <c r="C49" s="280"/>
      <c r="D49" s="137" t="s">
        <v>128</v>
      </c>
      <c r="E49" s="137"/>
      <c r="F49" s="137" t="s">
        <v>128</v>
      </c>
      <c r="G49" s="137"/>
      <c r="H49" s="137" t="s">
        <v>128</v>
      </c>
      <c r="I49" s="137"/>
      <c r="J49" s="137"/>
      <c r="K49" s="138"/>
      <c r="L49" s="137"/>
      <c r="M49" s="127"/>
    </row>
    <row r="50" spans="2:13" ht="16.2" thickBot="1" x14ac:dyDescent="0.35">
      <c r="B50" s="136" t="s">
        <v>56</v>
      </c>
      <c r="C50" s="280"/>
      <c r="D50" s="139">
        <v>75</v>
      </c>
      <c r="E50" s="139"/>
      <c r="F50" s="139">
        <v>81</v>
      </c>
      <c r="G50" s="139"/>
      <c r="H50" s="139">
        <v>86</v>
      </c>
      <c r="I50" s="139"/>
      <c r="J50" s="139"/>
      <c r="K50" s="139"/>
      <c r="L50" s="137"/>
      <c r="M50" s="127"/>
    </row>
    <row r="51" spans="2:13" x14ac:dyDescent="0.3">
      <c r="B51" s="141" t="s">
        <v>57</v>
      </c>
      <c r="C51" s="282"/>
      <c r="D51" s="106"/>
      <c r="E51" s="106"/>
      <c r="J51" s="106"/>
      <c r="K51" s="106"/>
      <c r="L51" s="106"/>
      <c r="M51" s="127"/>
    </row>
    <row r="52" spans="2:13" ht="15.6" x14ac:dyDescent="0.3">
      <c r="B52" s="142" t="s">
        <v>58</v>
      </c>
      <c r="C52" s="283"/>
      <c r="D52" s="106"/>
      <c r="E52" s="106"/>
      <c r="F52" s="106"/>
      <c r="G52" s="106"/>
      <c r="H52" s="106"/>
      <c r="I52" s="106"/>
      <c r="J52" s="106"/>
      <c r="K52" s="106"/>
      <c r="L52" s="106"/>
      <c r="M52" s="127"/>
    </row>
    <row r="53" spans="2:13" ht="15.6" x14ac:dyDescent="0.3">
      <c r="B53" s="142" t="s">
        <v>688</v>
      </c>
      <c r="C53" s="283"/>
      <c r="D53" s="106"/>
      <c r="E53" s="106"/>
      <c r="F53" s="106"/>
      <c r="G53" s="106"/>
      <c r="H53" s="106"/>
      <c r="I53" s="106"/>
      <c r="J53" s="106"/>
      <c r="K53" s="106"/>
      <c r="L53" s="106"/>
      <c r="M53" s="127"/>
    </row>
    <row r="54" spans="2:13" ht="15.6" x14ac:dyDescent="0.3">
      <c r="B54" s="142"/>
      <c r="C54" s="283"/>
      <c r="D54" s="106"/>
      <c r="E54" s="106"/>
      <c r="F54" s="106"/>
      <c r="G54" s="106"/>
      <c r="H54" s="106"/>
      <c r="I54" s="106"/>
      <c r="J54" s="106"/>
      <c r="K54" s="106"/>
      <c r="L54" s="106"/>
      <c r="M54" s="127"/>
    </row>
    <row r="55" spans="2:13" x14ac:dyDescent="0.3">
      <c r="B55" s="122"/>
      <c r="D55" s="106"/>
      <c r="E55" s="106"/>
      <c r="F55" s="106"/>
      <c r="G55" s="106"/>
      <c r="H55" s="106"/>
      <c r="I55" s="106"/>
      <c r="J55" s="106"/>
      <c r="K55" s="106"/>
      <c r="L55" s="106"/>
      <c r="M55" s="127"/>
    </row>
    <row r="56" spans="2:13" ht="15" thickBot="1" x14ac:dyDescent="0.35"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82"/>
    </row>
    <row r="57" spans="2:13" ht="15" thickTop="1" x14ac:dyDescent="0.3"/>
  </sheetData>
  <mergeCells count="2">
    <mergeCell ref="B1:M1"/>
    <mergeCell ref="H2:J2"/>
  </mergeCells>
  <dataValidations count="9">
    <dataValidation type="list" errorStyle="information" operator="equal" allowBlank="1" showErrorMessage="1" sqref="D39 F39 L39 J39" xr:uid="{00000000-0002-0000-0A00-000000000000}">
      <formula1>"Dennis Winchell,Harold Boettcher,Rob Grau,Kyle Obermiller,Joe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L40 J40" xr:uid="{00000000-0002-0000-0A00-000001000000}">
      <formula1>"Dennis Winchell, Art Kotz, Harold BoettcherArt Kotz, 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D40 D36:L36 F40:H40" xr:uid="{00000000-0002-0000-0A00-000002000000}">
      <formula1>"Donald Marshall,Charles Stirewalt,Chris Tilley,John Tredway,Victor Varney"</formula1>
    </dataValidation>
    <dataValidation type="list" errorStyle="information" operator="equal" allowBlank="1" showErrorMessage="1" sqref="D35:L35 H39" xr:uid="{00000000-0002-0000-0A00-000003000000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D34:L34" xr:uid="{00000000-0002-0000-0A00-000004000000}">
      <formula1>"Ted Dunn,Richard Gray,Billy Rueckert"</formula1>
    </dataValidation>
    <dataValidation type="list" errorStyle="information" operator="equal" allowBlank="1" showErrorMessage="1" sqref="E39:E40 K39:K40 I39:I40 G39" xr:uid="{00000000-0002-0000-0A00-000005000000}">
      <formula1>"Dennis Winchell,Harold Boettcher,Rob Grau,Joe Mills,John Morck,Brandt Wilkus,Chris Tilley,Charles Stirewalt,Victor Varney,Nick Conner,Richard Gray,John Tredway,Donald Marshall"</formula1>
    </dataValidation>
    <dataValidation type="list" errorStyle="warning" operator="equal" allowBlank="1" showErrorMessage="1" sqref="D8:L8" xr:uid="{00000000-0002-0000-0A00-000006000000}">
      <formula1>"17,,399,671,1686,1640"</formula1>
    </dataValidation>
    <dataValidation errorStyle="information" allowBlank="1" showInputMessage="1" showErrorMessage="1" sqref="D41:E41" xr:uid="{00000000-0002-0000-0A00-000007000000}"/>
    <dataValidation type="list" errorStyle="information" operator="equal" allowBlank="1" showErrorMessage="1" sqref="D38:L38" xr:uid="{00000000-0002-0000-0A00-000008000000}">
      <formula1>"Chris R Boli,Jay Horn"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57"/>
  <sheetViews>
    <sheetView workbookViewId="0"/>
  </sheetViews>
  <sheetFormatPr defaultRowHeight="14.4" x14ac:dyDescent="0.3"/>
  <cols>
    <col min="1" max="1" width="2.88671875" customWidth="1"/>
    <col min="2" max="2" width="32.5546875" customWidth="1"/>
    <col min="3" max="3" width="1.21875" customWidth="1"/>
    <col min="4" max="4" width="20.6640625" customWidth="1"/>
    <col min="5" max="5" width="1.109375" customWidth="1"/>
    <col min="6" max="6" width="20.6640625" customWidth="1"/>
    <col min="7" max="7" width="1.33203125" customWidth="1"/>
    <col min="8" max="8" width="20.6640625" customWidth="1"/>
    <col min="9" max="9" width="1.5546875" customWidth="1"/>
    <col min="10" max="10" width="20.6640625" customWidth="1"/>
    <col min="11" max="11" width="1.44140625" customWidth="1"/>
    <col min="12" max="13" width="20.6640625" customWidth="1"/>
    <col min="14" max="14" width="8.44140625" customWidth="1"/>
    <col min="15" max="1030" width="11.6640625" customWidth="1"/>
  </cols>
  <sheetData>
    <row r="1" spans="1:14" ht="21.6" customHeight="1" thickTop="1" x14ac:dyDescent="0.4">
      <c r="B1" s="334" t="s">
        <v>6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4" ht="21.6" customHeight="1" x14ac:dyDescent="0.45">
      <c r="B2" s="62" t="s">
        <v>7</v>
      </c>
      <c r="C2" s="266"/>
      <c r="D2" s="7"/>
      <c r="E2" s="7"/>
      <c r="F2" s="63" t="s">
        <v>8</v>
      </c>
      <c r="G2" s="63"/>
      <c r="H2" s="335">
        <v>44783</v>
      </c>
      <c r="I2" s="335"/>
      <c r="J2" s="335"/>
      <c r="K2" s="253"/>
      <c r="L2" s="224" t="s">
        <v>10</v>
      </c>
      <c r="M2" s="65" t="s">
        <v>9</v>
      </c>
    </row>
    <row r="3" spans="1:14" ht="9" customHeight="1" x14ac:dyDescent="0.5">
      <c r="B3" s="62"/>
      <c r="C3" s="266"/>
      <c r="D3" s="7"/>
      <c r="E3" s="7"/>
      <c r="F3" s="227"/>
      <c r="G3" s="227"/>
      <c r="H3" s="228"/>
      <c r="I3" s="228"/>
      <c r="J3" s="229"/>
      <c r="K3" s="229"/>
      <c r="L3" s="64"/>
      <c r="M3" s="230"/>
    </row>
    <row r="4" spans="1:14" ht="21.6" customHeight="1" x14ac:dyDescent="0.5">
      <c r="B4" s="62"/>
      <c r="C4" s="266"/>
      <c r="D4" s="74"/>
      <c r="E4" s="74"/>
      <c r="F4" s="227"/>
      <c r="G4" s="227"/>
      <c r="H4" s="107"/>
      <c r="I4" s="107"/>
      <c r="J4" s="107"/>
      <c r="K4" s="107"/>
      <c r="L4" s="107"/>
      <c r="M4" s="255"/>
    </row>
    <row r="5" spans="1:14" ht="21.6" customHeight="1" x14ac:dyDescent="0.5">
      <c r="B5" s="78" t="s">
        <v>11</v>
      </c>
      <c r="C5" s="267"/>
      <c r="D5" s="79"/>
      <c r="E5" s="80"/>
      <c r="F5" s="80"/>
      <c r="G5" s="80"/>
      <c r="H5" s="80"/>
      <c r="I5" s="80"/>
      <c r="J5" s="80"/>
      <c r="K5" s="80"/>
      <c r="L5" s="80"/>
      <c r="M5" s="81"/>
    </row>
    <row r="6" spans="1:14" ht="21.6" customHeight="1" x14ac:dyDescent="0.5">
      <c r="A6" s="82"/>
      <c r="B6" s="83" t="s">
        <v>12</v>
      </c>
      <c r="C6" s="268"/>
      <c r="D6" s="84">
        <f>IF(D7=0," ",TIMEVALUE(LEFT(D7,2)&amp;":"&amp;MID(D7,3,2)&amp;":"&amp;RIGHT(D7,2)))</f>
        <v>0.43784722222222222</v>
      </c>
      <c r="E6" s="84"/>
      <c r="F6" s="84" t="str">
        <f>IF(F7=0," ",TIMEVALUE(LEFT(F7,2)&amp;":"&amp;MID(F7,3,2)&amp;":"&amp;RIGHT(F7,2)))</f>
        <v xml:space="preserve"> </v>
      </c>
      <c r="G6" s="84"/>
      <c r="H6" s="84" t="str">
        <f>IF(H7=0," ",TIMEVALUE(LEFT(H7,2)&amp;":"&amp;MID(H7,3,2)&amp;":"&amp;RIGHT(H7,2)))</f>
        <v xml:space="preserve"> </v>
      </c>
      <c r="I6" s="84"/>
      <c r="J6" s="84" t="str">
        <f>IF(J7=0," ",TIMEVALUE(LEFT(J7,2)&amp;":"&amp;MID(J7,3,2)&amp;":"&amp;RIGHT(J7,2)))</f>
        <v xml:space="preserve"> </v>
      </c>
      <c r="K6" s="84"/>
      <c r="L6" s="84" t="str">
        <f>IF(L7=0," ",TIMEVALUE(LEFT(L7,2)&amp;":"&amp;MID(L7,3,2)&amp;":"&amp;RIGHT(L7,2)))</f>
        <v xml:space="preserve"> </v>
      </c>
      <c r="M6" s="85"/>
      <c r="N6" s="82"/>
    </row>
    <row r="7" spans="1:14" ht="21.6" customHeight="1" x14ac:dyDescent="0.5">
      <c r="B7" s="86" t="s">
        <v>13</v>
      </c>
      <c r="C7" s="269"/>
      <c r="D7" s="87" t="s">
        <v>581</v>
      </c>
      <c r="E7" s="87"/>
      <c r="F7" s="87"/>
      <c r="G7" s="87"/>
      <c r="H7" s="87"/>
      <c r="I7" s="87"/>
      <c r="J7" s="87"/>
      <c r="K7" s="87"/>
      <c r="L7" s="87"/>
      <c r="M7" s="181"/>
    </row>
    <row r="8" spans="1:14" ht="21.6" customHeight="1" x14ac:dyDescent="0.5">
      <c r="B8" s="86" t="s">
        <v>14</v>
      </c>
      <c r="C8" s="270"/>
      <c r="D8" s="90">
        <v>399</v>
      </c>
      <c r="E8" s="90"/>
      <c r="F8" s="90"/>
      <c r="G8" s="90"/>
      <c r="H8" s="90"/>
      <c r="I8" s="90"/>
      <c r="J8" s="90"/>
      <c r="K8" s="90"/>
      <c r="L8" s="90"/>
      <c r="M8" s="88"/>
    </row>
    <row r="9" spans="1:14" ht="21.6" customHeight="1" x14ac:dyDescent="0.45">
      <c r="B9" s="91"/>
      <c r="C9" s="270"/>
      <c r="M9" s="88"/>
    </row>
    <row r="10" spans="1:14" ht="30" customHeight="1" x14ac:dyDescent="0.5">
      <c r="B10" s="94" t="s">
        <v>15</v>
      </c>
      <c r="C10" s="284">
        <v>1032</v>
      </c>
      <c r="D10" s="287">
        <f t="shared" ref="D10:D17" si="0">IF(C10=0," ",TIMEVALUE(LEFT(C10,2)&amp;":"&amp;MID(C10,3,2)&amp;":"&amp;RIGHT(C10,2)))</f>
        <v>0.43925925925925924</v>
      </c>
      <c r="E10" s="284"/>
      <c r="F10" s="287" t="str">
        <f t="shared" ref="F10:L17" si="1">IF(E10=0," ",TIMEVALUE(LEFT(E10,2)&amp;":"&amp;MID(E10,3,2)&amp;":"&amp;RIGHT(E10,2)))</f>
        <v xml:space="preserve"> </v>
      </c>
      <c r="G10" s="285"/>
      <c r="H10" s="287" t="str">
        <f t="shared" si="1"/>
        <v xml:space="preserve"> </v>
      </c>
      <c r="I10" s="284"/>
      <c r="J10" s="287" t="str">
        <f t="shared" si="1"/>
        <v xml:space="preserve"> </v>
      </c>
      <c r="K10" s="284"/>
      <c r="L10" s="287" t="str">
        <f t="shared" si="1"/>
        <v xml:space="preserve"> </v>
      </c>
      <c r="M10" s="288"/>
    </row>
    <row r="11" spans="1:14" ht="21.6" customHeight="1" x14ac:dyDescent="0.5">
      <c r="B11" s="96" t="s">
        <v>16</v>
      </c>
      <c r="C11" s="286"/>
      <c r="D11" s="224" t="s">
        <v>10</v>
      </c>
      <c r="E11" s="285"/>
      <c r="F11" s="287" t="str">
        <f t="shared" si="1"/>
        <v xml:space="preserve"> </v>
      </c>
      <c r="G11" s="285"/>
      <c r="H11" s="287" t="str">
        <f t="shared" si="1"/>
        <v xml:space="preserve"> </v>
      </c>
      <c r="I11" s="284"/>
      <c r="J11" s="287" t="str">
        <f t="shared" si="1"/>
        <v xml:space="preserve"> </v>
      </c>
      <c r="K11" s="284"/>
      <c r="L11" s="287" t="str">
        <f t="shared" si="1"/>
        <v xml:space="preserve"> </v>
      </c>
      <c r="M11" s="288"/>
    </row>
    <row r="12" spans="1:14" ht="30" customHeight="1" x14ac:dyDescent="0.5">
      <c r="B12" s="94" t="s">
        <v>17</v>
      </c>
      <c r="C12" s="284">
        <v>1045</v>
      </c>
      <c r="D12" s="287">
        <f t="shared" si="0"/>
        <v>0.44843749999999999</v>
      </c>
      <c r="E12" s="285"/>
      <c r="F12" s="287" t="str">
        <f t="shared" si="1"/>
        <v xml:space="preserve"> </v>
      </c>
      <c r="G12" s="285"/>
      <c r="H12" s="287" t="str">
        <f t="shared" si="1"/>
        <v xml:space="preserve"> </v>
      </c>
      <c r="I12" s="284"/>
      <c r="J12" s="287" t="str">
        <f t="shared" si="1"/>
        <v xml:space="preserve"> </v>
      </c>
      <c r="K12" s="284"/>
      <c r="L12" s="287" t="str">
        <f t="shared" si="1"/>
        <v xml:space="preserve"> </v>
      </c>
      <c r="M12" s="288"/>
    </row>
    <row r="13" spans="1:14" ht="30" customHeight="1" x14ac:dyDescent="0.5">
      <c r="B13" s="94" t="s">
        <v>19</v>
      </c>
      <c r="C13" s="284">
        <v>1053</v>
      </c>
      <c r="D13" s="287">
        <f t="shared" si="0"/>
        <v>0.45408564814814811</v>
      </c>
      <c r="E13" s="285"/>
      <c r="F13" s="287" t="str">
        <f t="shared" si="1"/>
        <v xml:space="preserve"> </v>
      </c>
      <c r="G13" s="285"/>
      <c r="H13" s="287" t="str">
        <f t="shared" si="1"/>
        <v xml:space="preserve"> </v>
      </c>
      <c r="I13" s="284"/>
      <c r="J13" s="287" t="str">
        <f t="shared" si="1"/>
        <v xml:space="preserve"> </v>
      </c>
      <c r="K13" s="284"/>
      <c r="L13" s="287" t="str">
        <f t="shared" si="1"/>
        <v xml:space="preserve"> </v>
      </c>
      <c r="M13" s="288" t="s">
        <v>18</v>
      </c>
    </row>
    <row r="14" spans="1:14" ht="30" customHeight="1" x14ac:dyDescent="0.5">
      <c r="B14" s="94" t="s">
        <v>20</v>
      </c>
      <c r="C14" s="284">
        <v>1114</v>
      </c>
      <c r="D14" s="287">
        <f t="shared" si="0"/>
        <v>0.4682175925925926</v>
      </c>
      <c r="E14" s="285"/>
      <c r="F14" s="287" t="str">
        <f t="shared" si="1"/>
        <v xml:space="preserve"> </v>
      </c>
      <c r="G14" s="285"/>
      <c r="H14" s="287" t="str">
        <f t="shared" si="1"/>
        <v xml:space="preserve"> </v>
      </c>
      <c r="I14" s="284"/>
      <c r="J14" s="287" t="str">
        <f t="shared" si="1"/>
        <v xml:space="preserve"> </v>
      </c>
      <c r="K14" s="284"/>
      <c r="L14" s="287" t="str">
        <f t="shared" si="1"/>
        <v xml:space="preserve"> </v>
      </c>
      <c r="M14" s="288"/>
    </row>
    <row r="15" spans="1:14" ht="30" customHeight="1" x14ac:dyDescent="0.5">
      <c r="B15" s="94" t="s">
        <v>21</v>
      </c>
      <c r="C15" s="284">
        <v>1124</v>
      </c>
      <c r="D15" s="287">
        <f t="shared" si="0"/>
        <v>0.47527777777777774</v>
      </c>
      <c r="E15" s="285"/>
      <c r="F15" s="287" t="str">
        <f t="shared" si="1"/>
        <v xml:space="preserve"> </v>
      </c>
      <c r="G15" s="285"/>
      <c r="H15" s="287" t="str">
        <f t="shared" si="1"/>
        <v xml:space="preserve"> </v>
      </c>
      <c r="I15" s="284"/>
      <c r="J15" s="287" t="str">
        <f t="shared" si="1"/>
        <v xml:space="preserve"> </v>
      </c>
      <c r="K15" s="284"/>
      <c r="L15" s="287" t="str">
        <f t="shared" si="1"/>
        <v xml:space="preserve"> </v>
      </c>
      <c r="M15" s="288"/>
    </row>
    <row r="16" spans="1:14" ht="21.6" customHeight="1" x14ac:dyDescent="0.5">
      <c r="B16" s="96" t="s">
        <v>16</v>
      </c>
      <c r="C16" s="286"/>
      <c r="D16" s="224" t="s">
        <v>10</v>
      </c>
      <c r="E16" s="285"/>
      <c r="F16" s="287" t="str">
        <f t="shared" si="1"/>
        <v xml:space="preserve"> </v>
      </c>
      <c r="G16" s="285"/>
      <c r="H16" s="287" t="str">
        <f t="shared" si="1"/>
        <v xml:space="preserve"> </v>
      </c>
      <c r="I16" s="284"/>
      <c r="J16" s="287" t="str">
        <f t="shared" si="1"/>
        <v xml:space="preserve"> </v>
      </c>
      <c r="K16" s="284"/>
      <c r="L16" s="287" t="str">
        <f t="shared" si="1"/>
        <v xml:space="preserve"> </v>
      </c>
      <c r="M16" s="288"/>
    </row>
    <row r="17" spans="2:14" ht="30" customHeight="1" x14ac:dyDescent="0.5">
      <c r="B17" s="94" t="s">
        <v>22</v>
      </c>
      <c r="C17" s="284">
        <v>1135</v>
      </c>
      <c r="D17" s="287">
        <f t="shared" si="0"/>
        <v>0.48304398148148148</v>
      </c>
      <c r="E17" s="285"/>
      <c r="F17" s="287" t="str">
        <f t="shared" si="1"/>
        <v xml:space="preserve"> </v>
      </c>
      <c r="G17" s="285"/>
      <c r="H17" s="287" t="str">
        <f t="shared" si="1"/>
        <v xml:space="preserve"> </v>
      </c>
      <c r="I17" s="284"/>
      <c r="J17" s="287" t="str">
        <f t="shared" si="1"/>
        <v xml:space="preserve"> </v>
      </c>
      <c r="K17" s="285"/>
      <c r="L17" s="287" t="str">
        <f t="shared" ref="L17" si="2">IF(L18=0," ",TIMEVALUE(LEFT(L18,2)&amp;":"&amp;MID(L18,3,2)&amp;":"&amp;RIGHT(L18,2)))</f>
        <v xml:space="preserve"> </v>
      </c>
      <c r="M17" s="288"/>
      <c r="N17" t="s">
        <v>23</v>
      </c>
    </row>
    <row r="18" spans="2:14" ht="21.6" customHeight="1" x14ac:dyDescent="0.35">
      <c r="B18" s="101" t="s">
        <v>24</v>
      </c>
      <c r="C18" s="271"/>
      <c r="D18" s="102" t="s">
        <v>25</v>
      </c>
      <c r="E18" s="102"/>
      <c r="F18" s="104"/>
      <c r="G18" s="104"/>
      <c r="H18" s="103"/>
      <c r="I18" s="103"/>
      <c r="J18" s="104"/>
      <c r="K18" s="104"/>
      <c r="L18" s="103"/>
      <c r="M18" s="100"/>
    </row>
    <row r="19" spans="2:14" ht="21.6" customHeight="1" x14ac:dyDescent="0.5">
      <c r="B19" s="105"/>
      <c r="C19" s="106"/>
      <c r="D19" s="106"/>
      <c r="E19" s="106"/>
      <c r="F19" s="103"/>
      <c r="G19" s="103"/>
      <c r="H19" s="107" t="s">
        <v>26</v>
      </c>
      <c r="I19" s="107"/>
      <c r="J19" s="106"/>
      <c r="K19" s="106"/>
      <c r="L19" s="106"/>
      <c r="M19" s="100"/>
    </row>
    <row r="20" spans="2:14" ht="30" customHeight="1" x14ac:dyDescent="0.5">
      <c r="B20" s="108">
        <v>100</v>
      </c>
      <c r="C20" s="272"/>
      <c r="D20" s="90">
        <v>58</v>
      </c>
      <c r="E20" s="90"/>
      <c r="F20" s="90"/>
      <c r="G20" s="90"/>
      <c r="H20" s="90"/>
      <c r="I20" s="90"/>
      <c r="J20" s="90"/>
      <c r="K20" s="90"/>
      <c r="L20" s="90"/>
      <c r="M20" s="100"/>
    </row>
    <row r="21" spans="2:14" ht="30" customHeight="1" x14ac:dyDescent="0.5">
      <c r="B21" s="108">
        <v>101</v>
      </c>
      <c r="C21" s="272"/>
      <c r="D21" s="264" t="s">
        <v>657</v>
      </c>
      <c r="E21" s="90"/>
      <c r="F21" s="90"/>
      <c r="G21" s="90"/>
      <c r="H21" s="90"/>
      <c r="I21" s="90"/>
      <c r="J21" s="90"/>
      <c r="K21" s="90"/>
      <c r="L21" s="90"/>
      <c r="M21" s="100"/>
    </row>
    <row r="22" spans="2:14" ht="30" customHeight="1" x14ac:dyDescent="0.5">
      <c r="B22" s="108">
        <v>200</v>
      </c>
      <c r="C22" s="272"/>
      <c r="D22" s="90">
        <v>63</v>
      </c>
      <c r="E22" s="90"/>
      <c r="F22" s="90"/>
      <c r="G22" s="90"/>
      <c r="H22" s="90"/>
      <c r="I22" s="90"/>
      <c r="J22" s="90"/>
      <c r="K22" s="90"/>
      <c r="L22" s="90"/>
      <c r="M22" s="100"/>
    </row>
    <row r="23" spans="2:14" ht="30" customHeight="1" x14ac:dyDescent="0.5">
      <c r="B23" s="108">
        <v>201</v>
      </c>
      <c r="C23" s="272"/>
      <c r="D23" s="90">
        <v>56</v>
      </c>
      <c r="E23" s="90"/>
      <c r="F23" s="90"/>
      <c r="G23" s="90"/>
      <c r="H23" s="90"/>
      <c r="I23" s="90"/>
      <c r="J23" s="90"/>
      <c r="K23" s="90"/>
      <c r="L23" s="90"/>
      <c r="M23" s="100"/>
    </row>
    <row r="24" spans="2:14" ht="30" customHeight="1" x14ac:dyDescent="0.5">
      <c r="B24" s="108">
        <v>308</v>
      </c>
      <c r="C24" s="272"/>
      <c r="D24" s="90">
        <v>9</v>
      </c>
      <c r="E24" s="90"/>
      <c r="F24" s="90"/>
      <c r="G24" s="90"/>
      <c r="H24" s="90"/>
      <c r="I24" s="90"/>
      <c r="J24" s="90"/>
      <c r="K24" s="90"/>
      <c r="L24" s="90"/>
      <c r="M24" s="100"/>
    </row>
    <row r="25" spans="2:14" ht="30" customHeight="1" x14ac:dyDescent="0.5">
      <c r="B25" s="111" t="s">
        <v>27</v>
      </c>
      <c r="C25" s="273"/>
      <c r="D25" s="90">
        <v>0</v>
      </c>
      <c r="E25" s="113"/>
      <c r="F25" s="113"/>
      <c r="G25" s="113"/>
      <c r="H25" s="90"/>
      <c r="I25" s="90"/>
      <c r="J25" s="90"/>
      <c r="K25" s="90"/>
      <c r="L25" s="90"/>
      <c r="M25" s="100"/>
    </row>
    <row r="26" spans="2:14" ht="30" customHeight="1" thickBot="1" x14ac:dyDescent="0.55000000000000004">
      <c r="B26" s="112" t="s">
        <v>28</v>
      </c>
      <c r="C26" s="274"/>
      <c r="D26" s="113">
        <v>0</v>
      </c>
      <c r="E26" s="113"/>
      <c r="F26" s="90"/>
      <c r="G26" s="113"/>
      <c r="H26" s="113"/>
      <c r="I26" s="113"/>
      <c r="J26" s="113"/>
      <c r="K26" s="113"/>
      <c r="L26" s="113"/>
      <c r="M26" s="100"/>
    </row>
    <row r="27" spans="2:14" ht="21.6" customHeight="1" thickTop="1" thickBot="1" x14ac:dyDescent="0.5">
      <c r="B27" s="116" t="s">
        <v>29</v>
      </c>
      <c r="C27" s="275"/>
      <c r="D27" s="117">
        <f>SUM(D20:D26)</f>
        <v>186</v>
      </c>
      <c r="E27" s="117"/>
      <c r="F27" s="117">
        <f>SUM(F20:F26)</f>
        <v>0</v>
      </c>
      <c r="G27" s="117"/>
      <c r="H27" s="117">
        <f>SUM(H20:H26)</f>
        <v>0</v>
      </c>
      <c r="I27" s="117"/>
      <c r="J27" s="117">
        <f>SUM(J20:J26)</f>
        <v>0</v>
      </c>
      <c r="K27" s="118"/>
      <c r="L27" s="225">
        <f>SUM(L20:L26)</f>
        <v>0</v>
      </c>
      <c r="M27" s="100"/>
    </row>
    <row r="28" spans="2:14" ht="21.6" customHeight="1" thickTop="1" thickBot="1" x14ac:dyDescent="0.5">
      <c r="B28" s="116" t="s">
        <v>30</v>
      </c>
      <c r="C28" s="275"/>
      <c r="D28" s="117">
        <f>D27</f>
        <v>186</v>
      </c>
      <c r="E28" s="117"/>
      <c r="F28" s="117">
        <f>D28+F27</f>
        <v>186</v>
      </c>
      <c r="G28" s="117"/>
      <c r="H28" s="117">
        <f>F28+H27</f>
        <v>186</v>
      </c>
      <c r="I28" s="117"/>
      <c r="J28" s="117">
        <f>J27+H28</f>
        <v>186</v>
      </c>
      <c r="K28" s="118"/>
      <c r="L28" s="225">
        <f>L27+J28</f>
        <v>186</v>
      </c>
      <c r="M28" s="100"/>
    </row>
    <row r="29" spans="2:14" ht="21.6" customHeight="1" thickTop="1" thickBot="1" x14ac:dyDescent="0.5">
      <c r="B29" s="119" t="s">
        <v>31</v>
      </c>
      <c r="C29" s="276"/>
      <c r="D29" s="120"/>
      <c r="E29" s="120"/>
      <c r="F29" s="117"/>
      <c r="G29" s="117"/>
      <c r="H29" s="120"/>
      <c r="I29" s="120"/>
      <c r="J29" s="120"/>
      <c r="K29" s="121"/>
      <c r="L29" s="226"/>
      <c r="M29" s="100"/>
    </row>
    <row r="30" spans="2:14" ht="21.6" customHeight="1" thickTop="1" thickBot="1" x14ac:dyDescent="0.5">
      <c r="B30" s="119" t="s">
        <v>32</v>
      </c>
      <c r="C30" s="276"/>
      <c r="D30" s="120"/>
      <c r="E30" s="120"/>
      <c r="F30" s="120"/>
      <c r="G30" s="120"/>
      <c r="H30" s="120"/>
      <c r="I30" s="120"/>
      <c r="J30" s="120"/>
      <c r="K30" s="121"/>
      <c r="L30" s="226"/>
      <c r="M30" s="100"/>
    </row>
    <row r="31" spans="2:14" ht="21.6" customHeight="1" thickTop="1" x14ac:dyDescent="0.3">
      <c r="B31" s="122"/>
      <c r="L31" s="8" t="s">
        <v>33</v>
      </c>
      <c r="M31" s="100"/>
    </row>
    <row r="32" spans="2:14" ht="21.6" customHeight="1" x14ac:dyDescent="0.3">
      <c r="B32" s="122"/>
      <c r="L32" s="123" t="s">
        <v>34</v>
      </c>
      <c r="M32" s="100"/>
    </row>
    <row r="33" spans="2:13" x14ac:dyDescent="0.3">
      <c r="B33" s="124" t="s">
        <v>35</v>
      </c>
      <c r="C33" s="277"/>
      <c r="D33" t="s">
        <v>36</v>
      </c>
      <c r="M33" s="100"/>
    </row>
    <row r="34" spans="2:13" ht="19.8" x14ac:dyDescent="0.4">
      <c r="B34" s="125" t="s">
        <v>38</v>
      </c>
      <c r="C34" s="278"/>
      <c r="D34" s="126" t="s">
        <v>72</v>
      </c>
      <c r="E34" s="126"/>
      <c r="F34" s="126"/>
      <c r="G34" s="126"/>
      <c r="H34" s="126"/>
      <c r="I34" s="126"/>
      <c r="J34" s="126"/>
      <c r="K34" s="126"/>
      <c r="L34" s="126"/>
      <c r="M34" s="100"/>
    </row>
    <row r="35" spans="2:13" ht="19.8" x14ac:dyDescent="0.4">
      <c r="B35" s="125" t="s">
        <v>39</v>
      </c>
      <c r="C35" s="278"/>
      <c r="D35" s="126" t="s">
        <v>60</v>
      </c>
      <c r="E35" s="126"/>
      <c r="F35" s="126"/>
      <c r="G35" s="126"/>
      <c r="H35" s="126"/>
      <c r="I35" s="126"/>
      <c r="J35" s="126"/>
      <c r="K35" s="126"/>
      <c r="L35" s="126"/>
      <c r="M35" s="127"/>
    </row>
    <row r="36" spans="2:13" ht="19.8" x14ac:dyDescent="0.4">
      <c r="B36" s="125" t="s">
        <v>40</v>
      </c>
      <c r="C36" s="278"/>
      <c r="D36" s="126" t="s">
        <v>64</v>
      </c>
      <c r="E36" s="126"/>
      <c r="F36" s="126"/>
      <c r="G36" s="126"/>
      <c r="H36" s="126"/>
      <c r="I36" s="126"/>
      <c r="J36" s="126"/>
      <c r="K36" s="126"/>
      <c r="L36" s="126"/>
      <c r="M36" s="127"/>
    </row>
    <row r="37" spans="2:13" ht="19.8" x14ac:dyDescent="0.4">
      <c r="B37" s="125"/>
      <c r="C37" s="278"/>
      <c r="D37" s="126"/>
      <c r="E37" s="106"/>
      <c r="F37" s="41"/>
      <c r="H37" s="126"/>
      <c r="I37" s="126"/>
      <c r="J37" s="126"/>
      <c r="K37" s="126"/>
      <c r="L37" s="126"/>
      <c r="M37" s="127"/>
    </row>
    <row r="38" spans="2:13" ht="19.8" x14ac:dyDescent="0.4">
      <c r="B38" s="125" t="s">
        <v>41</v>
      </c>
      <c r="C38" s="278"/>
      <c r="D38" s="126" t="s">
        <v>65</v>
      </c>
      <c r="E38" s="126"/>
      <c r="F38" s="126"/>
      <c r="G38" s="126"/>
      <c r="H38" s="126"/>
      <c r="I38" s="126"/>
      <c r="J38" s="126"/>
      <c r="K38" s="126"/>
      <c r="L38" s="126"/>
      <c r="M38" s="127"/>
    </row>
    <row r="39" spans="2:13" ht="19.8" x14ac:dyDescent="0.4">
      <c r="B39" s="125" t="s">
        <v>42</v>
      </c>
      <c r="C39" s="278"/>
      <c r="D39" s="126" t="s">
        <v>73</v>
      </c>
      <c r="E39" s="126"/>
      <c r="F39" s="126"/>
      <c r="G39" s="126"/>
      <c r="H39" s="126"/>
      <c r="I39" s="126"/>
      <c r="J39" s="126"/>
      <c r="K39" s="126"/>
      <c r="L39" s="126"/>
      <c r="M39" s="127"/>
    </row>
    <row r="40" spans="2:13" ht="19.8" x14ac:dyDescent="0.4">
      <c r="B40" s="125" t="s">
        <v>43</v>
      </c>
      <c r="C40" s="278"/>
      <c r="D40" s="126" t="s">
        <v>75</v>
      </c>
      <c r="E40" s="126"/>
      <c r="F40" s="126"/>
      <c r="G40" s="126"/>
      <c r="H40" s="126"/>
      <c r="I40" s="126"/>
      <c r="J40" s="126"/>
      <c r="K40" s="126"/>
      <c r="L40" s="126"/>
      <c r="M40" s="127"/>
    </row>
    <row r="41" spans="2:13" x14ac:dyDescent="0.3">
      <c r="B41" s="129" t="s">
        <v>44</v>
      </c>
      <c r="C41" s="279"/>
      <c r="D41" s="106"/>
      <c r="E41" s="106"/>
      <c r="H41" s="106"/>
      <c r="I41" s="106"/>
      <c r="J41" s="106"/>
      <c r="K41" s="106"/>
      <c r="L41" s="106"/>
      <c r="M41" s="127"/>
    </row>
    <row r="42" spans="2:13" x14ac:dyDescent="0.3">
      <c r="B42" s="122"/>
      <c r="D42" s="106"/>
      <c r="E42" s="106"/>
      <c r="F42" s="106"/>
      <c r="G42" s="106"/>
      <c r="H42" s="106"/>
      <c r="I42" s="106"/>
      <c r="J42" s="106"/>
      <c r="K42" s="106"/>
      <c r="L42" s="106"/>
      <c r="M42" s="127"/>
    </row>
    <row r="43" spans="2:13" ht="11.4" customHeight="1" x14ac:dyDescent="0.3">
      <c r="B43" s="124" t="s">
        <v>45</v>
      </c>
      <c r="C43" s="277"/>
      <c r="D43" s="130"/>
      <c r="E43" s="130"/>
      <c r="F43" s="106"/>
      <c r="G43" s="106"/>
      <c r="H43" s="106"/>
      <c r="I43" s="106"/>
      <c r="J43" s="130" t="s">
        <v>46</v>
      </c>
      <c r="K43" s="130"/>
      <c r="L43" s="106"/>
      <c r="M43" s="127"/>
    </row>
    <row r="44" spans="2:13" ht="15.6" x14ac:dyDescent="0.3">
      <c r="B44" s="131" t="s">
        <v>47</v>
      </c>
      <c r="C44" s="280"/>
      <c r="D44" s="130"/>
      <c r="E44" s="130"/>
      <c r="F44" s="106"/>
      <c r="G44" s="106"/>
      <c r="H44" s="106" t="s">
        <v>48</v>
      </c>
      <c r="I44" s="106"/>
      <c r="J44" s="106">
        <f>M29*8</f>
        <v>0</v>
      </c>
      <c r="K44" s="106"/>
      <c r="L44" s="132" t="s">
        <v>49</v>
      </c>
      <c r="M44" s="127"/>
    </row>
    <row r="45" spans="2:13" ht="15.6" x14ac:dyDescent="0.3">
      <c r="B45" s="131" t="s">
        <v>50</v>
      </c>
      <c r="C45" s="280"/>
      <c r="D45" s="130" t="s">
        <v>51</v>
      </c>
      <c r="E45" s="130"/>
      <c r="F45" s="106"/>
      <c r="G45" s="106"/>
      <c r="H45" s="106" t="s">
        <v>48</v>
      </c>
      <c r="I45" s="106"/>
      <c r="J45" s="106">
        <f>F46*8</f>
        <v>0</v>
      </c>
      <c r="K45" s="106"/>
      <c r="L45" s="132" t="s">
        <v>52</v>
      </c>
      <c r="M45" s="127"/>
    </row>
    <row r="46" spans="2:13" x14ac:dyDescent="0.3">
      <c r="B46" s="122" t="s">
        <v>53</v>
      </c>
      <c r="D46" s="106"/>
      <c r="E46" s="106"/>
      <c r="F46" s="133"/>
      <c r="G46" s="133"/>
      <c r="H46" s="106"/>
      <c r="I46" s="106"/>
      <c r="J46" s="106"/>
      <c r="K46" s="106"/>
      <c r="L46" s="106"/>
      <c r="M46" s="127"/>
    </row>
    <row r="47" spans="2:13" x14ac:dyDescent="0.3">
      <c r="B47" s="122"/>
      <c r="D47" s="130"/>
      <c r="E47" s="130"/>
      <c r="F47" s="106"/>
      <c r="G47" s="106"/>
      <c r="H47" s="106"/>
      <c r="I47" s="106"/>
      <c r="J47" s="106"/>
      <c r="K47" s="106"/>
      <c r="L47" s="106"/>
      <c r="M47" s="127"/>
    </row>
    <row r="48" spans="2:13" ht="18.600000000000001" thickBot="1" x14ac:dyDescent="0.4">
      <c r="B48" s="134" t="s">
        <v>54</v>
      </c>
      <c r="C48" s="281"/>
      <c r="D48" s="135"/>
      <c r="E48" s="135"/>
      <c r="F48" s="106"/>
      <c r="G48" s="106"/>
      <c r="H48" s="135"/>
      <c r="I48" s="135"/>
      <c r="J48" s="135"/>
      <c r="K48" s="135"/>
      <c r="L48" s="135"/>
      <c r="M48" s="127"/>
    </row>
    <row r="49" spans="2:13" ht="16.2" thickBot="1" x14ac:dyDescent="0.35">
      <c r="B49" s="136" t="s">
        <v>55</v>
      </c>
      <c r="C49" s="280"/>
      <c r="D49" s="137" t="s">
        <v>128</v>
      </c>
      <c r="E49" s="137"/>
      <c r="F49" s="137"/>
      <c r="G49" s="137"/>
      <c r="H49" s="137"/>
      <c r="I49" s="137"/>
      <c r="J49" s="137"/>
      <c r="K49" s="138"/>
      <c r="L49" s="137"/>
      <c r="M49" s="127"/>
    </row>
    <row r="50" spans="2:13" ht="16.2" thickBot="1" x14ac:dyDescent="0.35">
      <c r="B50" s="136" t="s">
        <v>56</v>
      </c>
      <c r="C50" s="280"/>
      <c r="D50" s="139">
        <v>84</v>
      </c>
      <c r="E50" s="139"/>
      <c r="F50" s="139"/>
      <c r="G50" s="139"/>
      <c r="H50" s="139"/>
      <c r="I50" s="139"/>
      <c r="J50" s="139"/>
      <c r="K50" s="139"/>
      <c r="L50" s="137"/>
      <c r="M50" s="127"/>
    </row>
    <row r="51" spans="2:13" x14ac:dyDescent="0.3">
      <c r="B51" s="141" t="s">
        <v>57</v>
      </c>
      <c r="C51" s="282"/>
      <c r="D51" s="106"/>
      <c r="E51" s="106"/>
      <c r="J51" s="106"/>
      <c r="K51" s="106"/>
      <c r="L51" s="106"/>
      <c r="M51" s="127"/>
    </row>
    <row r="52" spans="2:13" ht="15.6" x14ac:dyDescent="0.3">
      <c r="B52" s="142" t="s">
        <v>58</v>
      </c>
      <c r="C52" s="283"/>
      <c r="D52" s="106"/>
      <c r="E52" s="106"/>
      <c r="F52" s="106"/>
      <c r="G52" s="106"/>
      <c r="H52" s="106"/>
      <c r="I52" s="106"/>
      <c r="J52" s="106"/>
      <c r="K52" s="106"/>
      <c r="L52" s="106"/>
      <c r="M52" s="127"/>
    </row>
    <row r="53" spans="2:13" ht="15.6" x14ac:dyDescent="0.3">
      <c r="B53" s="142" t="s">
        <v>682</v>
      </c>
      <c r="C53" s="283"/>
      <c r="D53" s="106"/>
      <c r="E53" s="106"/>
      <c r="F53" s="106"/>
      <c r="G53" s="106"/>
      <c r="H53" s="106"/>
      <c r="I53" s="106"/>
      <c r="J53" s="106"/>
      <c r="K53" s="106"/>
      <c r="L53" s="106"/>
      <c r="M53" s="127"/>
    </row>
    <row r="54" spans="2:13" ht="15.6" x14ac:dyDescent="0.3">
      <c r="B54" s="142"/>
      <c r="C54" s="283"/>
      <c r="D54" s="106"/>
      <c r="E54" s="106"/>
      <c r="F54" s="106"/>
      <c r="G54" s="106"/>
      <c r="H54" s="106"/>
      <c r="I54" s="106"/>
      <c r="J54" s="106"/>
      <c r="K54" s="106"/>
      <c r="L54" s="106"/>
      <c r="M54" s="127"/>
    </row>
    <row r="55" spans="2:13" x14ac:dyDescent="0.3">
      <c r="B55" s="122"/>
      <c r="D55" s="106"/>
      <c r="E55" s="106"/>
      <c r="F55" s="106"/>
      <c r="G55" s="106"/>
      <c r="H55" s="106"/>
      <c r="I55" s="106"/>
      <c r="J55" s="106"/>
      <c r="K55" s="106"/>
      <c r="L55" s="106"/>
      <c r="M55" s="127"/>
    </row>
    <row r="56" spans="2:13" ht="15" thickBot="1" x14ac:dyDescent="0.35"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82"/>
    </row>
    <row r="57" spans="2:13" ht="15" thickTop="1" x14ac:dyDescent="0.3"/>
  </sheetData>
  <mergeCells count="2">
    <mergeCell ref="B1:M1"/>
    <mergeCell ref="H2:J2"/>
  </mergeCells>
  <dataValidations count="9">
    <dataValidation type="list" errorStyle="information" operator="equal" allowBlank="1" showErrorMessage="1" sqref="D39 F39 H39 J39 L39" xr:uid="{00000000-0002-0000-0B00-000000000000}">
      <formula1>"Dennis Winchell,Harold Boettcher,Rob Grau,Kyle Obermiller,Joe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D40 F40 H40 J40 L40" xr:uid="{00000000-0002-0000-0B00-000001000000}">
      <formula1>"Dennis Winchell, Art Kotz, Harold BoettcherArt Kotz, 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D36:L36 D34" xr:uid="{00000000-0002-0000-0B00-000002000000}">
      <formula1>"Donald Marshall,Charles Stirewalt,Chris Tilley,John Tredway,Victor Varney"</formula1>
    </dataValidation>
    <dataValidation type="list" errorStyle="information" operator="equal" allowBlank="1" showErrorMessage="1" sqref="D35:L35 D38" xr:uid="{00000000-0002-0000-0B00-000003000000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E34:L34" xr:uid="{00000000-0002-0000-0B00-000004000000}">
      <formula1>"Ted Dunn,Richard Gray,Billy Rueckert"</formula1>
    </dataValidation>
    <dataValidation type="list" errorStyle="information" operator="equal" allowBlank="1" showErrorMessage="1" sqref="E39:E40 G39:G40 I39:I40 K39:K40" xr:uid="{00000000-0002-0000-0B00-000005000000}">
      <formula1>"Dennis Winchell,Harold Boettcher,Rob Grau,Joe Mills,John Morck,Brandt Wilkus,Chris Tilley,Charles Stirewalt,Victor Varney,Nick Conner,Richard Gray,John Tredway,Donald Marshall"</formula1>
    </dataValidation>
    <dataValidation type="list" errorStyle="warning" operator="equal" allowBlank="1" showErrorMessage="1" sqref="D8:L8" xr:uid="{00000000-0002-0000-0B00-000006000000}">
      <formula1>"17,,399,671,1686,1640"</formula1>
    </dataValidation>
    <dataValidation errorStyle="information" allowBlank="1" showInputMessage="1" showErrorMessage="1" sqref="D41:E41" xr:uid="{00000000-0002-0000-0B00-000007000000}"/>
    <dataValidation type="list" errorStyle="information" operator="equal" allowBlank="1" showErrorMessage="1" sqref="E38:L38" xr:uid="{00000000-0002-0000-0B00-000008000000}">
      <formula1>"Chris R Boli,Jay Horn"</formula1>
    </dataValidation>
  </dataValidations>
  <pageMargins left="0.7" right="0.7" top="0.75" bottom="0.75" header="0.3" footer="0.3"/>
  <pageSetup scale="51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57"/>
  <sheetViews>
    <sheetView workbookViewId="0"/>
  </sheetViews>
  <sheetFormatPr defaultRowHeight="14.4" x14ac:dyDescent="0.3"/>
  <cols>
    <col min="1" max="1" width="2.88671875" customWidth="1"/>
    <col min="2" max="2" width="32.5546875" customWidth="1"/>
    <col min="3" max="3" width="1.21875" customWidth="1"/>
    <col min="4" max="4" width="20.6640625" customWidth="1"/>
    <col min="5" max="5" width="1.109375" customWidth="1"/>
    <col min="6" max="6" width="20.6640625" customWidth="1"/>
    <col min="7" max="7" width="1.33203125" customWidth="1"/>
    <col min="8" max="8" width="20.6640625" customWidth="1"/>
    <col min="9" max="9" width="1.5546875" customWidth="1"/>
    <col min="10" max="10" width="20.6640625" customWidth="1"/>
    <col min="11" max="11" width="1.44140625" customWidth="1"/>
    <col min="12" max="13" width="20.6640625" customWidth="1"/>
    <col min="14" max="14" width="8.44140625" customWidth="1"/>
    <col min="15" max="1030" width="11.6640625" customWidth="1"/>
  </cols>
  <sheetData>
    <row r="1" spans="1:14" ht="21.6" customHeight="1" thickTop="1" x14ac:dyDescent="0.4">
      <c r="B1" s="334" t="s">
        <v>6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4" ht="21.6" customHeight="1" x14ac:dyDescent="0.45">
      <c r="B2" s="62" t="s">
        <v>7</v>
      </c>
      <c r="C2" s="266"/>
      <c r="D2" s="7"/>
      <c r="E2" s="7"/>
      <c r="F2" s="63" t="s">
        <v>8</v>
      </c>
      <c r="G2" s="63"/>
      <c r="H2" s="336">
        <v>44772</v>
      </c>
      <c r="I2" s="336"/>
      <c r="J2" s="336"/>
      <c r="K2" s="253"/>
      <c r="L2" s="224" t="s">
        <v>10</v>
      </c>
      <c r="M2" s="65" t="s">
        <v>9</v>
      </c>
    </row>
    <row r="3" spans="1:14" ht="9" customHeight="1" x14ac:dyDescent="0.5">
      <c r="B3" s="62"/>
      <c r="C3" s="266"/>
      <c r="D3" s="7"/>
      <c r="E3" s="7"/>
      <c r="F3" s="227"/>
      <c r="G3" s="227"/>
      <c r="H3" s="228"/>
      <c r="I3" s="228"/>
      <c r="J3" s="229"/>
      <c r="K3" s="229"/>
      <c r="L3" s="64"/>
      <c r="M3" s="230"/>
    </row>
    <row r="4" spans="1:14" ht="21.6" customHeight="1" x14ac:dyDescent="0.5">
      <c r="B4" s="62"/>
      <c r="C4" s="266"/>
      <c r="D4" s="74"/>
      <c r="E4" s="74"/>
      <c r="F4" s="227"/>
      <c r="G4" s="227"/>
      <c r="H4" s="107"/>
      <c r="I4" s="107"/>
      <c r="J4" s="107"/>
      <c r="K4" s="107"/>
      <c r="L4" s="107"/>
      <c r="M4" s="255"/>
    </row>
    <row r="5" spans="1:14" ht="21.6" customHeight="1" x14ac:dyDescent="0.5">
      <c r="B5" s="78" t="s">
        <v>11</v>
      </c>
      <c r="C5" s="267"/>
      <c r="D5" s="79"/>
      <c r="E5" s="80"/>
      <c r="F5" s="80"/>
      <c r="G5" s="80"/>
      <c r="H5" s="80"/>
      <c r="I5" s="80"/>
      <c r="J5" s="80"/>
      <c r="K5" s="80"/>
      <c r="L5" s="80"/>
      <c r="M5" s="81"/>
    </row>
    <row r="6" spans="1:14" ht="21.6" customHeight="1" x14ac:dyDescent="0.5">
      <c r="A6" s="82"/>
      <c r="B6" s="83" t="s">
        <v>12</v>
      </c>
      <c r="C6" s="268"/>
      <c r="D6" s="84">
        <f>IF(D7=0," ",TIMEVALUE(LEFT(D7,2)&amp;":"&amp;MID(D7,3,2)&amp;":"&amp;RIGHT(D7,2)))</f>
        <v>0.54166666666666663</v>
      </c>
      <c r="E6" s="84"/>
      <c r="F6" s="84">
        <f>IF(F7=0," ",TIMEVALUE(LEFT(F7,2)&amp;":"&amp;MID(F7,3,2)&amp;":"&amp;RIGHT(F7,2)))</f>
        <v>0.60451388888888891</v>
      </c>
      <c r="G6" s="84"/>
      <c r="H6" s="84">
        <f>IF(H7=0," ",TIMEVALUE(LEFT(H7,2)&amp;":"&amp;MID(H7,3,2)&amp;":"&amp;RIGHT(H7,2)))</f>
        <v>0.66666666666666663</v>
      </c>
      <c r="I6" s="84"/>
      <c r="J6" s="84">
        <f>IF(J7=0," ",TIMEVALUE(LEFT(J7,2)&amp;":"&amp;MID(J7,3,2)&amp;":"&amp;RIGHT(J7,2)))</f>
        <v>0.72951388888888891</v>
      </c>
      <c r="K6" s="84"/>
      <c r="L6" s="84" t="str">
        <f>IF(L7=0," ",TIMEVALUE(LEFT(L7,2)&amp;":"&amp;MID(L7,3,2)&amp;":"&amp;RIGHT(L7,2)))</f>
        <v xml:space="preserve"> </v>
      </c>
      <c r="M6" s="85"/>
      <c r="N6" s="82"/>
    </row>
    <row r="7" spans="1:14" ht="21.6" customHeight="1" x14ac:dyDescent="0.5">
      <c r="B7" s="86" t="s">
        <v>13</v>
      </c>
      <c r="C7" s="269"/>
      <c r="D7" s="87" t="s">
        <v>577</v>
      </c>
      <c r="E7" s="87"/>
      <c r="F7" s="87" t="s">
        <v>578</v>
      </c>
      <c r="G7" s="87"/>
      <c r="H7" s="87" t="s">
        <v>579</v>
      </c>
      <c r="I7" s="87"/>
      <c r="J7" s="87" t="s">
        <v>580</v>
      </c>
      <c r="K7" s="87"/>
      <c r="L7" s="87"/>
      <c r="M7" s="181"/>
    </row>
    <row r="8" spans="1:14" ht="21.6" customHeight="1" x14ac:dyDescent="0.5">
      <c r="B8" s="86" t="s">
        <v>14</v>
      </c>
      <c r="C8" s="270"/>
      <c r="D8" s="90">
        <v>399</v>
      </c>
      <c r="E8" s="90"/>
      <c r="F8" s="90">
        <v>671</v>
      </c>
      <c r="G8" s="90"/>
      <c r="H8" s="90">
        <v>399</v>
      </c>
      <c r="I8" s="90"/>
      <c r="J8" s="90">
        <v>671</v>
      </c>
      <c r="K8" s="90"/>
      <c r="L8" s="90"/>
      <c r="M8" s="88"/>
    </row>
    <row r="9" spans="1:14" ht="21.6" customHeight="1" x14ac:dyDescent="0.45">
      <c r="B9" s="91"/>
      <c r="C9" s="270"/>
      <c r="M9" s="88"/>
    </row>
    <row r="10" spans="1:14" ht="30" customHeight="1" x14ac:dyDescent="0.5">
      <c r="B10" s="94" t="s">
        <v>15</v>
      </c>
      <c r="C10" s="284">
        <v>1301</v>
      </c>
      <c r="D10" s="287">
        <f>IF(C10=0," ",TIMEVALUE(LEFT(C10,2)&amp;":"&amp;MID(C10,3,2)&amp;":"&amp;RIGHT(C10,2)))</f>
        <v>0.54237268518518522</v>
      </c>
      <c r="E10" s="284">
        <v>1431</v>
      </c>
      <c r="F10" s="287">
        <f t="shared" ref="F10:L17" si="0">IF(E10=0," ",TIMEVALUE(LEFT(E10,2)&amp;":"&amp;MID(E10,3,2)&amp;":"&amp;RIGHT(E10,2)))</f>
        <v>0.60521990740740739</v>
      </c>
      <c r="G10" s="285">
        <v>1601</v>
      </c>
      <c r="H10" s="287">
        <f t="shared" si="0"/>
        <v>0.66737268518518522</v>
      </c>
      <c r="I10" s="284">
        <v>1733</v>
      </c>
      <c r="J10" s="287">
        <f t="shared" si="0"/>
        <v>0.73163194444444446</v>
      </c>
      <c r="K10" s="284"/>
      <c r="L10" s="287" t="str">
        <f t="shared" si="0"/>
        <v xml:space="preserve"> </v>
      </c>
      <c r="M10" s="288"/>
    </row>
    <row r="11" spans="1:14" ht="21.6" customHeight="1" x14ac:dyDescent="0.5">
      <c r="B11" s="96"/>
      <c r="C11" s="286"/>
      <c r="D11" s="287" t="str">
        <f t="shared" ref="D11:D17" si="1">IF(C11=0," ",TIMEVALUE(LEFT(C11,2)&amp;":"&amp;MID(C11,3,2)&amp;":"&amp;RIGHT(C11,2)))</f>
        <v xml:space="preserve"> </v>
      </c>
      <c r="E11" s="285"/>
      <c r="F11" s="287" t="str">
        <f t="shared" si="0"/>
        <v xml:space="preserve"> </v>
      </c>
      <c r="G11" s="285"/>
      <c r="H11" s="287" t="str">
        <f t="shared" si="0"/>
        <v xml:space="preserve"> </v>
      </c>
      <c r="I11" s="284"/>
      <c r="J11" s="287" t="str">
        <f t="shared" si="0"/>
        <v xml:space="preserve"> </v>
      </c>
      <c r="K11" s="284"/>
      <c r="L11" s="287" t="str">
        <f t="shared" si="0"/>
        <v xml:space="preserve"> </v>
      </c>
      <c r="M11" s="288"/>
    </row>
    <row r="12" spans="1:14" ht="30" customHeight="1" x14ac:dyDescent="0.5">
      <c r="B12" s="94" t="s">
        <v>17</v>
      </c>
      <c r="C12" s="284">
        <v>1312</v>
      </c>
      <c r="D12" s="287">
        <f t="shared" si="1"/>
        <v>0.55013888888888884</v>
      </c>
      <c r="E12" s="285">
        <v>1411</v>
      </c>
      <c r="F12" s="287">
        <f t="shared" si="0"/>
        <v>0.59109953703703699</v>
      </c>
      <c r="G12" s="285">
        <v>1612</v>
      </c>
      <c r="H12" s="287">
        <f t="shared" si="0"/>
        <v>0.67513888888888884</v>
      </c>
      <c r="I12" s="284">
        <v>1745</v>
      </c>
      <c r="J12" s="287">
        <f t="shared" si="0"/>
        <v>0.74010416666666667</v>
      </c>
      <c r="K12" s="284"/>
      <c r="L12" s="287" t="str">
        <f t="shared" si="0"/>
        <v xml:space="preserve"> </v>
      </c>
      <c r="M12" s="288"/>
    </row>
    <row r="13" spans="1:14" ht="30" customHeight="1" x14ac:dyDescent="0.5">
      <c r="B13" s="94" t="s">
        <v>19</v>
      </c>
      <c r="C13" s="284">
        <v>1321</v>
      </c>
      <c r="D13" s="287">
        <f t="shared" si="1"/>
        <v>0.5564930555555555</v>
      </c>
      <c r="E13" s="285">
        <v>1451</v>
      </c>
      <c r="F13" s="287">
        <f t="shared" si="0"/>
        <v>0.61934027777777778</v>
      </c>
      <c r="G13" s="285">
        <v>1620</v>
      </c>
      <c r="H13" s="287">
        <f t="shared" si="0"/>
        <v>0.68078703703703702</v>
      </c>
      <c r="I13" s="284">
        <v>1753</v>
      </c>
      <c r="J13" s="287">
        <f t="shared" si="0"/>
        <v>0.74575231481481474</v>
      </c>
      <c r="K13" s="284"/>
      <c r="L13" s="287" t="str">
        <f t="shared" si="0"/>
        <v xml:space="preserve"> </v>
      </c>
      <c r="M13" s="288" t="s">
        <v>18</v>
      </c>
    </row>
    <row r="14" spans="1:14" ht="30" customHeight="1" x14ac:dyDescent="0.5">
      <c r="B14" s="94" t="s">
        <v>20</v>
      </c>
      <c r="C14" s="284">
        <v>1340</v>
      </c>
      <c r="D14" s="287">
        <f t="shared" si="1"/>
        <v>0.56990740740740742</v>
      </c>
      <c r="E14" s="285">
        <v>1512</v>
      </c>
      <c r="F14" s="287">
        <f t="shared" si="0"/>
        <v>0.63347222222222221</v>
      </c>
      <c r="G14" s="285">
        <v>1641</v>
      </c>
      <c r="H14" s="287">
        <f t="shared" si="0"/>
        <v>0.6956134259259259</v>
      </c>
      <c r="I14" s="284">
        <v>1814</v>
      </c>
      <c r="J14" s="287">
        <f t="shared" si="0"/>
        <v>0.75988425925925929</v>
      </c>
      <c r="K14" s="284"/>
      <c r="L14" s="287" t="str">
        <f t="shared" si="0"/>
        <v xml:space="preserve"> </v>
      </c>
      <c r="M14" s="288"/>
    </row>
    <row r="15" spans="1:14" ht="30" customHeight="1" x14ac:dyDescent="0.5">
      <c r="B15" s="94" t="s">
        <v>21</v>
      </c>
      <c r="C15" s="284">
        <v>1349</v>
      </c>
      <c r="D15" s="287">
        <f t="shared" si="1"/>
        <v>0.57626157407407408</v>
      </c>
      <c r="E15" s="285">
        <v>1521</v>
      </c>
      <c r="F15" s="287">
        <f t="shared" si="0"/>
        <v>0.63982638888888888</v>
      </c>
      <c r="G15" s="285">
        <v>1650</v>
      </c>
      <c r="H15" s="287">
        <f t="shared" si="0"/>
        <v>0.70196759259259256</v>
      </c>
      <c r="I15" s="284">
        <v>1823</v>
      </c>
      <c r="J15" s="287">
        <f t="shared" si="0"/>
        <v>0.76623842592592595</v>
      </c>
      <c r="K15" s="284"/>
      <c r="L15" s="287" t="str">
        <f t="shared" si="0"/>
        <v xml:space="preserve"> </v>
      </c>
      <c r="M15" s="288"/>
    </row>
    <row r="16" spans="1:14" ht="21.6" customHeight="1" x14ac:dyDescent="0.5">
      <c r="B16" s="96" t="s">
        <v>16</v>
      </c>
      <c r="C16" s="286"/>
      <c r="D16" s="287" t="str">
        <f t="shared" si="1"/>
        <v xml:space="preserve"> </v>
      </c>
      <c r="E16" s="285"/>
      <c r="F16" s="287" t="str">
        <f t="shared" si="0"/>
        <v xml:space="preserve"> </v>
      </c>
      <c r="G16" s="285"/>
      <c r="H16" s="287" t="str">
        <f t="shared" si="0"/>
        <v xml:space="preserve"> </v>
      </c>
      <c r="I16" s="284"/>
      <c r="J16" s="287" t="str">
        <f t="shared" si="0"/>
        <v xml:space="preserve"> </v>
      </c>
      <c r="K16" s="284"/>
      <c r="L16" s="287" t="str">
        <f t="shared" si="0"/>
        <v xml:space="preserve"> </v>
      </c>
      <c r="M16" s="288"/>
    </row>
    <row r="17" spans="2:14" ht="30" customHeight="1" x14ac:dyDescent="0.5">
      <c r="B17" s="94" t="s">
        <v>22</v>
      </c>
      <c r="C17" s="284">
        <v>1400</v>
      </c>
      <c r="D17" s="287">
        <f t="shared" si="1"/>
        <v>0.58333333333333337</v>
      </c>
      <c r="E17" s="285">
        <v>1532</v>
      </c>
      <c r="F17" s="287">
        <f t="shared" si="0"/>
        <v>0.64759259259259261</v>
      </c>
      <c r="G17" s="285">
        <v>1700</v>
      </c>
      <c r="H17" s="287">
        <f t="shared" si="0"/>
        <v>0.70833333333333337</v>
      </c>
      <c r="I17" s="284">
        <v>1835</v>
      </c>
      <c r="J17" s="287">
        <f t="shared" si="0"/>
        <v>0.77471064814814816</v>
      </c>
      <c r="K17" s="285"/>
      <c r="L17" s="287" t="str">
        <f t="shared" ref="L17" si="2">IF(L18=0," ",TIMEVALUE(LEFT(L18,2)&amp;":"&amp;MID(L18,3,2)&amp;":"&amp;RIGHT(L18,2)))</f>
        <v xml:space="preserve"> </v>
      </c>
      <c r="M17" s="288"/>
      <c r="N17" t="s">
        <v>23</v>
      </c>
    </row>
    <row r="18" spans="2:14" ht="21.6" customHeight="1" x14ac:dyDescent="0.35">
      <c r="B18" s="101" t="s">
        <v>24</v>
      </c>
      <c r="C18" s="271"/>
      <c r="D18" s="102" t="s">
        <v>25</v>
      </c>
      <c r="E18" s="102"/>
      <c r="F18" s="104"/>
      <c r="G18" s="104"/>
      <c r="H18" s="103"/>
      <c r="I18" s="103"/>
      <c r="J18" s="104"/>
      <c r="K18" s="104"/>
      <c r="L18" s="103"/>
      <c r="M18" s="100"/>
    </row>
    <row r="19" spans="2:14" ht="21.6" customHeight="1" x14ac:dyDescent="0.5">
      <c r="B19" s="105"/>
      <c r="C19" s="106"/>
      <c r="D19" s="106"/>
      <c r="E19" s="106"/>
      <c r="F19" s="103"/>
      <c r="G19" s="103"/>
      <c r="H19" s="107" t="s">
        <v>26</v>
      </c>
      <c r="I19" s="107"/>
      <c r="J19" s="106"/>
      <c r="K19" s="106"/>
      <c r="L19" s="106"/>
      <c r="M19" s="100"/>
    </row>
    <row r="20" spans="2:14" ht="30" customHeight="1" x14ac:dyDescent="0.5">
      <c r="B20" s="108">
        <v>100</v>
      </c>
      <c r="C20" s="272"/>
      <c r="D20" s="90">
        <v>46</v>
      </c>
      <c r="E20" s="90"/>
      <c r="F20" s="90">
        <v>34</v>
      </c>
      <c r="G20" s="90"/>
      <c r="H20" s="90">
        <v>38</v>
      </c>
      <c r="I20" s="90"/>
      <c r="J20" s="90">
        <v>46</v>
      </c>
      <c r="K20" s="90"/>
      <c r="L20" s="90"/>
      <c r="M20" s="100"/>
    </row>
    <row r="21" spans="2:14" ht="30" customHeight="1" x14ac:dyDescent="0.5">
      <c r="B21" s="108">
        <v>101</v>
      </c>
      <c r="C21" s="272"/>
      <c r="D21" s="311" t="s">
        <v>657</v>
      </c>
      <c r="E21" s="90"/>
      <c r="F21" s="311" t="s">
        <v>657</v>
      </c>
      <c r="G21" s="311"/>
      <c r="H21" s="311" t="s">
        <v>657</v>
      </c>
      <c r="I21" s="311"/>
      <c r="J21" s="311" t="s">
        <v>657</v>
      </c>
      <c r="K21" s="90"/>
      <c r="L21" s="90"/>
      <c r="M21" s="100"/>
    </row>
    <row r="22" spans="2:14" ht="30" customHeight="1" x14ac:dyDescent="0.5">
      <c r="B22" s="108">
        <v>200</v>
      </c>
      <c r="C22" s="272"/>
      <c r="D22" s="90">
        <v>37</v>
      </c>
      <c r="E22" s="90"/>
      <c r="F22" s="90">
        <v>35</v>
      </c>
      <c r="G22" s="90"/>
      <c r="H22" s="90">
        <v>53</v>
      </c>
      <c r="I22" s="90"/>
      <c r="J22" s="90">
        <v>41</v>
      </c>
      <c r="K22" s="90"/>
      <c r="L22" s="90"/>
      <c r="M22" s="100"/>
    </row>
    <row r="23" spans="2:14" ht="30" customHeight="1" x14ac:dyDescent="0.5">
      <c r="B23" s="108">
        <v>201</v>
      </c>
      <c r="C23" s="272"/>
      <c r="D23" s="90">
        <v>16</v>
      </c>
      <c r="E23" s="90"/>
      <c r="F23" s="90">
        <v>0</v>
      </c>
      <c r="G23" s="90"/>
      <c r="H23" s="90">
        <v>73</v>
      </c>
      <c r="I23" s="90"/>
      <c r="J23" s="90">
        <v>32</v>
      </c>
      <c r="K23" s="90"/>
      <c r="L23" s="90"/>
      <c r="M23" s="100"/>
    </row>
    <row r="24" spans="2:14" ht="30" customHeight="1" x14ac:dyDescent="0.5">
      <c r="B24" s="108">
        <v>308</v>
      </c>
      <c r="C24" s="272"/>
      <c r="D24" s="90">
        <v>0</v>
      </c>
      <c r="E24" s="90"/>
      <c r="F24" s="90">
        <v>8</v>
      </c>
      <c r="G24" s="90"/>
      <c r="H24" s="90">
        <v>6</v>
      </c>
      <c r="I24" s="90"/>
      <c r="J24" s="90">
        <v>10</v>
      </c>
      <c r="K24" s="90"/>
      <c r="L24" s="90"/>
      <c r="M24" s="100"/>
    </row>
    <row r="25" spans="2:14" ht="30" customHeight="1" x14ac:dyDescent="0.5">
      <c r="B25" s="111" t="s">
        <v>27</v>
      </c>
      <c r="C25" s="273"/>
      <c r="D25" s="90">
        <v>0</v>
      </c>
      <c r="E25" s="90">
        <v>0</v>
      </c>
      <c r="F25" s="90">
        <v>0</v>
      </c>
      <c r="G25" s="90">
        <v>0</v>
      </c>
      <c r="H25" s="90">
        <v>0</v>
      </c>
      <c r="I25" s="90">
        <v>0</v>
      </c>
      <c r="J25" s="90">
        <v>0</v>
      </c>
      <c r="K25" s="90"/>
      <c r="L25" s="90"/>
      <c r="M25" s="100"/>
    </row>
    <row r="26" spans="2:14" ht="30" customHeight="1" thickBot="1" x14ac:dyDescent="0.55000000000000004">
      <c r="B26" s="112" t="s">
        <v>28</v>
      </c>
      <c r="C26" s="274"/>
      <c r="D26" s="90">
        <v>0</v>
      </c>
      <c r="E26" s="90">
        <v>0</v>
      </c>
      <c r="F26" s="90">
        <v>0</v>
      </c>
      <c r="G26" s="90">
        <v>0</v>
      </c>
      <c r="H26" s="90">
        <v>0</v>
      </c>
      <c r="I26" s="90">
        <v>0</v>
      </c>
      <c r="J26" s="90">
        <v>0</v>
      </c>
      <c r="K26" s="113"/>
      <c r="L26" s="113"/>
      <c r="M26" s="100"/>
    </row>
    <row r="27" spans="2:14" ht="21.6" customHeight="1" thickTop="1" thickBot="1" x14ac:dyDescent="0.5">
      <c r="B27" s="116" t="s">
        <v>29</v>
      </c>
      <c r="C27" s="275"/>
      <c r="D27" s="117">
        <f>SUM(D20:D26)</f>
        <v>99</v>
      </c>
      <c r="E27" s="117"/>
      <c r="F27" s="117">
        <f>SUM(F20:F26)</f>
        <v>77</v>
      </c>
      <c r="G27" s="117"/>
      <c r="H27" s="117">
        <f>SUM(H20:H26)</f>
        <v>170</v>
      </c>
      <c r="I27" s="117"/>
      <c r="J27" s="117">
        <f>SUM(J20:J26)</f>
        <v>129</v>
      </c>
      <c r="K27" s="118"/>
      <c r="L27" s="225">
        <f>SUM(L20:L26)</f>
        <v>0</v>
      </c>
      <c r="M27" s="100"/>
    </row>
    <row r="28" spans="2:14" ht="21.6" customHeight="1" thickTop="1" thickBot="1" x14ac:dyDescent="0.5">
      <c r="B28" s="116" t="s">
        <v>30</v>
      </c>
      <c r="C28" s="275"/>
      <c r="D28" s="117">
        <f>D27</f>
        <v>99</v>
      </c>
      <c r="E28" s="117"/>
      <c r="F28" s="117">
        <f>D28+F27</f>
        <v>176</v>
      </c>
      <c r="G28" s="117"/>
      <c r="H28" s="117">
        <f>F28+H27</f>
        <v>346</v>
      </c>
      <c r="I28" s="117"/>
      <c r="J28" s="117">
        <f>J27+H28</f>
        <v>475</v>
      </c>
      <c r="K28" s="118"/>
      <c r="L28" s="225">
        <f>L27+J28</f>
        <v>475</v>
      </c>
      <c r="M28" s="100"/>
    </row>
    <row r="29" spans="2:14" ht="21.6" customHeight="1" thickTop="1" thickBot="1" x14ac:dyDescent="0.5">
      <c r="B29" s="119" t="s">
        <v>31</v>
      </c>
      <c r="C29" s="276"/>
      <c r="D29" s="120"/>
      <c r="E29" s="120"/>
      <c r="F29" s="117"/>
      <c r="G29" s="117"/>
      <c r="H29" s="120"/>
      <c r="I29" s="120"/>
      <c r="J29" s="120"/>
      <c r="K29" s="121">
        <v>475</v>
      </c>
      <c r="L29" s="226"/>
      <c r="M29" s="100"/>
    </row>
    <row r="30" spans="2:14" ht="21.6" customHeight="1" thickTop="1" thickBot="1" x14ac:dyDescent="0.5">
      <c r="B30" s="119" t="s">
        <v>32</v>
      </c>
      <c r="C30" s="276"/>
      <c r="D30" s="120"/>
      <c r="E30" s="120"/>
      <c r="F30" s="120"/>
      <c r="G30" s="120"/>
      <c r="H30" s="120"/>
      <c r="I30" s="120"/>
      <c r="J30" s="120"/>
      <c r="K30" s="121"/>
      <c r="L30" s="226"/>
      <c r="M30" s="100"/>
    </row>
    <row r="31" spans="2:14" ht="21.6" customHeight="1" thickTop="1" x14ac:dyDescent="0.3">
      <c r="B31" s="122"/>
      <c r="L31" s="8" t="s">
        <v>33</v>
      </c>
      <c r="M31" s="100"/>
    </row>
    <row r="32" spans="2:14" ht="21.6" customHeight="1" x14ac:dyDescent="0.3">
      <c r="B32" s="122"/>
      <c r="L32" s="123" t="s">
        <v>34</v>
      </c>
      <c r="M32" s="100"/>
    </row>
    <row r="33" spans="2:13" x14ac:dyDescent="0.3">
      <c r="B33" s="124" t="s">
        <v>35</v>
      </c>
      <c r="C33" s="277"/>
      <c r="D33" t="s">
        <v>36</v>
      </c>
      <c r="M33" s="100"/>
    </row>
    <row r="34" spans="2:13" ht="19.8" x14ac:dyDescent="0.4">
      <c r="B34" s="125" t="s">
        <v>38</v>
      </c>
      <c r="C34" s="278"/>
      <c r="D34" s="126" t="s">
        <v>72</v>
      </c>
      <c r="E34" s="126"/>
      <c r="F34" s="126" t="s">
        <v>72</v>
      </c>
      <c r="G34" s="126"/>
      <c r="H34" s="126" t="s">
        <v>72</v>
      </c>
      <c r="I34" s="126"/>
      <c r="J34" s="126" t="s">
        <v>72</v>
      </c>
      <c r="K34" s="126"/>
      <c r="L34" s="126"/>
      <c r="M34" s="100"/>
    </row>
    <row r="35" spans="2:13" ht="19.8" x14ac:dyDescent="0.4">
      <c r="B35" s="125" t="s">
        <v>39</v>
      </c>
      <c r="C35" s="278"/>
      <c r="D35" s="126" t="s">
        <v>60</v>
      </c>
      <c r="E35" s="126"/>
      <c r="F35" s="126" t="s">
        <v>65</v>
      </c>
      <c r="G35" s="126"/>
      <c r="H35" s="126" t="s">
        <v>148</v>
      </c>
      <c r="I35" s="126"/>
      <c r="J35" s="126" t="s">
        <v>65</v>
      </c>
      <c r="K35" s="126"/>
      <c r="L35" s="126"/>
      <c r="M35" s="127"/>
    </row>
    <row r="36" spans="2:13" ht="19.8" x14ac:dyDescent="0.4">
      <c r="B36" s="125" t="s">
        <v>40</v>
      </c>
      <c r="C36" s="278"/>
      <c r="D36" s="126" t="s">
        <v>64</v>
      </c>
      <c r="E36" s="126"/>
      <c r="F36" s="126" t="s">
        <v>64</v>
      </c>
      <c r="G36" s="126"/>
      <c r="H36" s="126" t="s">
        <v>64</v>
      </c>
      <c r="I36" s="126"/>
      <c r="J36" s="126" t="s">
        <v>64</v>
      </c>
      <c r="K36" s="126"/>
      <c r="L36" s="126"/>
      <c r="M36" s="127"/>
    </row>
    <row r="37" spans="2:13" ht="19.8" x14ac:dyDescent="0.4">
      <c r="B37" s="125"/>
      <c r="C37" s="278"/>
      <c r="D37" s="126"/>
      <c r="E37" s="106"/>
      <c r="F37" s="41"/>
      <c r="H37" s="126"/>
      <c r="I37" s="126"/>
      <c r="J37" s="126"/>
      <c r="K37" s="126"/>
      <c r="L37" s="126"/>
      <c r="M37" s="127"/>
    </row>
    <row r="38" spans="2:13" ht="19.8" x14ac:dyDescent="0.4">
      <c r="B38" s="125" t="s">
        <v>41</v>
      </c>
      <c r="C38" s="278"/>
      <c r="D38" s="126" t="s">
        <v>684</v>
      </c>
      <c r="E38" s="126"/>
      <c r="F38" s="126" t="s">
        <v>684</v>
      </c>
      <c r="G38" s="126"/>
      <c r="H38" s="126" t="s">
        <v>684</v>
      </c>
      <c r="I38" s="126"/>
      <c r="J38" s="126" t="s">
        <v>684</v>
      </c>
      <c r="K38" s="126"/>
      <c r="L38" s="126"/>
      <c r="M38" s="127"/>
    </row>
    <row r="39" spans="2:13" ht="19.8" x14ac:dyDescent="0.4">
      <c r="B39" s="125" t="s">
        <v>42</v>
      </c>
      <c r="C39" s="278"/>
      <c r="D39" s="126" t="s">
        <v>685</v>
      </c>
      <c r="E39" s="126"/>
      <c r="F39" s="126" t="s">
        <v>685</v>
      </c>
      <c r="G39" s="126"/>
      <c r="H39" s="126" t="s">
        <v>685</v>
      </c>
      <c r="I39" s="126"/>
      <c r="J39" s="126" t="s">
        <v>685</v>
      </c>
      <c r="K39" s="126"/>
      <c r="L39" s="126"/>
      <c r="M39" s="127"/>
    </row>
    <row r="40" spans="2:13" ht="19.8" x14ac:dyDescent="0.4">
      <c r="B40" s="125" t="s">
        <v>43</v>
      </c>
      <c r="C40" s="278"/>
      <c r="D40" s="126" t="s">
        <v>686</v>
      </c>
      <c r="E40" s="126"/>
      <c r="F40" s="126" t="s">
        <v>686</v>
      </c>
      <c r="G40" s="126"/>
      <c r="H40" s="126" t="s">
        <v>686</v>
      </c>
      <c r="I40" s="126"/>
      <c r="J40" s="126" t="s">
        <v>686</v>
      </c>
      <c r="K40" s="126"/>
      <c r="L40" s="126"/>
      <c r="M40" s="127"/>
    </row>
    <row r="41" spans="2:13" x14ac:dyDescent="0.3">
      <c r="B41" s="129" t="s">
        <v>44</v>
      </c>
      <c r="C41" s="279"/>
      <c r="D41" s="106"/>
      <c r="E41" s="106"/>
      <c r="H41" s="106"/>
      <c r="I41" s="106"/>
      <c r="J41" s="106"/>
      <c r="K41" s="106"/>
      <c r="L41" s="106"/>
      <c r="M41" s="127"/>
    </row>
    <row r="42" spans="2:13" x14ac:dyDescent="0.3">
      <c r="B42" s="122"/>
      <c r="D42" s="106"/>
      <c r="E42" s="106"/>
      <c r="F42" s="106"/>
      <c r="G42" s="106"/>
      <c r="H42" s="106"/>
      <c r="I42" s="106"/>
      <c r="J42" s="106"/>
      <c r="K42" s="106"/>
      <c r="L42" s="106"/>
      <c r="M42" s="127"/>
    </row>
    <row r="43" spans="2:13" ht="11.4" customHeight="1" x14ac:dyDescent="0.3">
      <c r="B43" s="124" t="s">
        <v>45</v>
      </c>
      <c r="C43" s="277"/>
      <c r="D43" s="130"/>
      <c r="E43" s="130"/>
      <c r="F43" s="106"/>
      <c r="G43" s="106"/>
      <c r="H43" s="106"/>
      <c r="I43" s="106"/>
      <c r="J43" s="130" t="s">
        <v>46</v>
      </c>
      <c r="K43" s="130"/>
      <c r="L43" s="106"/>
      <c r="M43" s="127"/>
    </row>
    <row r="44" spans="2:13" ht="15.6" x14ac:dyDescent="0.3">
      <c r="B44" s="131" t="s">
        <v>47</v>
      </c>
      <c r="C44" s="280"/>
      <c r="D44" s="130"/>
      <c r="E44" s="130"/>
      <c r="F44" s="106"/>
      <c r="G44" s="106"/>
      <c r="H44" s="106" t="s">
        <v>48</v>
      </c>
      <c r="I44" s="106"/>
      <c r="J44" s="106">
        <f>M29*8</f>
        <v>0</v>
      </c>
      <c r="K44" s="106"/>
      <c r="L44" s="132" t="s">
        <v>49</v>
      </c>
      <c r="M44" s="127"/>
    </row>
    <row r="45" spans="2:13" ht="15.6" x14ac:dyDescent="0.3">
      <c r="B45" s="131" t="s">
        <v>50</v>
      </c>
      <c r="C45" s="280"/>
      <c r="D45" s="130" t="s">
        <v>51</v>
      </c>
      <c r="E45" s="130"/>
      <c r="F45" s="106"/>
      <c r="G45" s="106"/>
      <c r="H45" s="106" t="s">
        <v>48</v>
      </c>
      <c r="I45" s="106"/>
      <c r="J45" s="106">
        <f>F46*8</f>
        <v>0</v>
      </c>
      <c r="K45" s="106"/>
      <c r="L45" s="132" t="s">
        <v>52</v>
      </c>
      <c r="M45" s="127"/>
    </row>
    <row r="46" spans="2:13" x14ac:dyDescent="0.3">
      <c r="B46" s="122" t="s">
        <v>53</v>
      </c>
      <c r="D46" s="106"/>
      <c r="E46" s="106"/>
      <c r="F46" s="133"/>
      <c r="G46" s="133"/>
      <c r="H46" s="106"/>
      <c r="I46" s="106"/>
      <c r="J46" s="106"/>
      <c r="K46" s="106"/>
      <c r="L46" s="106"/>
      <c r="M46" s="127"/>
    </row>
    <row r="47" spans="2:13" x14ac:dyDescent="0.3">
      <c r="B47" s="122"/>
      <c r="D47" s="130"/>
      <c r="E47" s="130"/>
      <c r="F47" s="106"/>
      <c r="G47" s="106"/>
      <c r="H47" s="106"/>
      <c r="I47" s="106"/>
      <c r="J47" s="106"/>
      <c r="K47" s="106"/>
      <c r="L47" s="106"/>
      <c r="M47" s="127"/>
    </row>
    <row r="48" spans="2:13" ht="18.600000000000001" thickBot="1" x14ac:dyDescent="0.4">
      <c r="B48" s="134" t="s">
        <v>54</v>
      </c>
      <c r="C48" s="281"/>
      <c r="D48" s="135"/>
      <c r="E48" s="135"/>
      <c r="F48" s="106"/>
      <c r="G48" s="106"/>
      <c r="H48" s="135"/>
      <c r="I48" s="135"/>
      <c r="J48" s="135"/>
      <c r="K48" s="135"/>
      <c r="L48" s="135"/>
      <c r="M48" s="127"/>
    </row>
    <row r="49" spans="2:13" ht="16.2" thickBot="1" x14ac:dyDescent="0.35">
      <c r="B49" s="136" t="s">
        <v>55</v>
      </c>
      <c r="C49" s="280"/>
      <c r="D49" s="137" t="s">
        <v>128</v>
      </c>
      <c r="E49" s="137"/>
      <c r="F49" s="137" t="s">
        <v>128</v>
      </c>
      <c r="G49" s="137"/>
      <c r="H49" s="137" t="s">
        <v>128</v>
      </c>
      <c r="I49" s="137"/>
      <c r="J49" s="137" t="s">
        <v>128</v>
      </c>
      <c r="K49" s="138"/>
      <c r="L49" s="137"/>
      <c r="M49" s="127"/>
    </row>
    <row r="50" spans="2:13" ht="16.2" thickBot="1" x14ac:dyDescent="0.35">
      <c r="B50" s="136" t="s">
        <v>56</v>
      </c>
      <c r="C50" s="280"/>
      <c r="D50" s="139">
        <v>87</v>
      </c>
      <c r="E50" s="139"/>
      <c r="F50" s="139">
        <v>89</v>
      </c>
      <c r="G50" s="139"/>
      <c r="H50" s="139">
        <v>89</v>
      </c>
      <c r="I50" s="139"/>
      <c r="J50" s="139">
        <v>87</v>
      </c>
      <c r="K50" s="139"/>
      <c r="L50" s="137"/>
      <c r="M50" s="127"/>
    </row>
    <row r="51" spans="2:13" x14ac:dyDescent="0.3">
      <c r="B51" s="141" t="s">
        <v>57</v>
      </c>
      <c r="C51" s="282"/>
      <c r="D51" s="106"/>
      <c r="E51" s="106"/>
      <c r="J51" s="106"/>
      <c r="K51" s="106"/>
      <c r="L51" s="106"/>
      <c r="M51" s="127"/>
    </row>
    <row r="52" spans="2:13" ht="15.6" x14ac:dyDescent="0.3">
      <c r="B52" s="142" t="s">
        <v>58</v>
      </c>
      <c r="C52" s="283"/>
      <c r="D52" s="106"/>
      <c r="E52" s="106"/>
      <c r="F52" s="106"/>
      <c r="G52" s="106"/>
      <c r="H52" s="106"/>
      <c r="I52" s="106"/>
      <c r="J52" s="106"/>
      <c r="K52" s="106"/>
      <c r="L52" s="106"/>
      <c r="M52" s="127"/>
    </row>
    <row r="53" spans="2:13" ht="15.6" x14ac:dyDescent="0.3">
      <c r="B53" s="142" t="s">
        <v>682</v>
      </c>
      <c r="C53" s="283"/>
      <c r="D53" s="106"/>
      <c r="E53" s="106"/>
      <c r="F53" s="106"/>
      <c r="G53" s="106"/>
      <c r="H53" s="106"/>
      <c r="I53" s="106"/>
      <c r="J53" s="106"/>
      <c r="K53" s="106"/>
      <c r="L53" s="106"/>
      <c r="M53" s="127"/>
    </row>
    <row r="54" spans="2:13" ht="15.6" x14ac:dyDescent="0.3">
      <c r="B54" s="142"/>
      <c r="C54" s="283"/>
      <c r="D54" s="106"/>
      <c r="E54" s="106"/>
      <c r="F54" s="106"/>
      <c r="G54" s="106"/>
      <c r="H54" s="106"/>
      <c r="I54" s="106"/>
      <c r="J54" s="106"/>
      <c r="K54" s="106"/>
      <c r="L54" s="106"/>
      <c r="M54" s="127"/>
    </row>
    <row r="55" spans="2:13" x14ac:dyDescent="0.3">
      <c r="B55" s="122"/>
      <c r="D55" s="106"/>
      <c r="E55" s="106"/>
      <c r="F55" s="106"/>
      <c r="G55" s="106"/>
      <c r="H55" s="106"/>
      <c r="I55" s="106"/>
      <c r="J55" s="106"/>
      <c r="K55" s="106"/>
      <c r="L55" s="106"/>
      <c r="M55" s="127"/>
    </row>
    <row r="56" spans="2:13" ht="15" thickBot="1" x14ac:dyDescent="0.35"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82"/>
    </row>
    <row r="57" spans="2:13" ht="15" thickTop="1" x14ac:dyDescent="0.3"/>
  </sheetData>
  <mergeCells count="2">
    <mergeCell ref="B1:M1"/>
    <mergeCell ref="H2:J2"/>
  </mergeCells>
  <dataValidations count="9">
    <dataValidation type="list" errorStyle="information" operator="equal" allowBlank="1" showErrorMessage="1" sqref="D35:L35" xr:uid="{00000000-0002-0000-0C00-000000000000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D34:L34" xr:uid="{00000000-0002-0000-0C00-000001000000}">
      <formula1>"Ted Dunn,Richard Gray,Billy Rueckert"</formula1>
    </dataValidation>
    <dataValidation type="list" errorStyle="information" operator="equal" allowBlank="1" showErrorMessage="1" sqref="K39:K40 E39:E40 L40" xr:uid="{00000000-0002-0000-0C00-000002000000}">
      <formula1>"Dennis Winchell,Harold Boettcher,Rob Grau,Joe Mills,John Morck,Brandt Wilkus,Chris Tilley,Charles Stirewalt,Victor Varney,Nick Conner,Richard Gray,John Tredway,Donald Marshall"</formula1>
    </dataValidation>
    <dataValidation type="list" errorStyle="warning" operator="equal" allowBlank="1" showErrorMessage="1" sqref="D8:L8" xr:uid="{00000000-0002-0000-0C00-000003000000}">
      <formula1>"17,,399,671,1686,1640"</formula1>
    </dataValidation>
    <dataValidation errorStyle="information" allowBlank="1" showInputMessage="1" showErrorMessage="1" sqref="D41:E41" xr:uid="{00000000-0002-0000-0C00-000004000000}"/>
    <dataValidation type="list" errorStyle="information" operator="equal" allowBlank="1" showErrorMessage="1" sqref="D38:L38" xr:uid="{00000000-0002-0000-0C00-000005000000}">
      <formula1>"Chris R Boli,Jay Horn"</formula1>
    </dataValidation>
    <dataValidation type="list" errorStyle="information" operator="equal" allowBlank="1" showErrorMessage="1" sqref="D34 D36:L36 F34:J34" xr:uid="{00000000-0002-0000-0C00-000006000000}">
      <formula1>"Donald Marshall,Charles Stirewalt,Chris Tilley,John Tredway,Victor Varney"</formula1>
    </dataValidation>
    <dataValidation type="list" errorStyle="information" operator="equal" allowBlank="1" showErrorMessage="1" sqref="D39 L39 F39:J39" xr:uid="{00000000-0002-0000-0C00-000007000000}">
      <formula1>"Dennis Winchell,Harold Boettcher,Rob Grau,Kyle Obermiller,Joe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D40 F40:J40" xr:uid="{00000000-0002-0000-0C00-000008000000}">
      <formula1>"Dennis Winchell, Art Kotz, Harold BoettcherArt Kotz, Rob Grau,Joe Mills,John Morck,Brandt Wilkus,Chris Tilley,Charles Stirewalt,Victor Varney,Nick Conner,Richard Gray,John Tredway,Donald Marshall"</formula1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57"/>
  <sheetViews>
    <sheetView workbookViewId="0"/>
  </sheetViews>
  <sheetFormatPr defaultRowHeight="14.4" x14ac:dyDescent="0.3"/>
  <cols>
    <col min="1" max="1" width="2.88671875" customWidth="1"/>
    <col min="2" max="2" width="32.5546875" customWidth="1"/>
    <col min="3" max="3" width="1.21875" customWidth="1"/>
    <col min="4" max="4" width="20.6640625" customWidth="1"/>
    <col min="5" max="5" width="1.109375" customWidth="1"/>
    <col min="6" max="6" width="20.6640625" customWidth="1"/>
    <col min="7" max="7" width="1.33203125" customWidth="1"/>
    <col min="8" max="8" width="20.6640625" customWidth="1"/>
    <col min="9" max="9" width="1.5546875" customWidth="1"/>
    <col min="10" max="10" width="20.6640625" customWidth="1"/>
    <col min="11" max="11" width="1.44140625" customWidth="1"/>
    <col min="12" max="13" width="20.6640625" customWidth="1"/>
    <col min="14" max="14" width="8.44140625" customWidth="1"/>
    <col min="15" max="1030" width="11.6640625" customWidth="1"/>
  </cols>
  <sheetData>
    <row r="1" spans="1:14" ht="21.6" customHeight="1" thickTop="1" x14ac:dyDescent="0.4">
      <c r="B1" s="334" t="s">
        <v>6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4" ht="21.6" customHeight="1" x14ac:dyDescent="0.45">
      <c r="B2" s="62" t="s">
        <v>7</v>
      </c>
      <c r="C2" s="266"/>
      <c r="D2" s="7"/>
      <c r="E2" s="7"/>
      <c r="F2" s="63" t="s">
        <v>8</v>
      </c>
      <c r="G2" s="63"/>
      <c r="H2" s="337">
        <v>44764</v>
      </c>
      <c r="I2" s="337"/>
      <c r="J2" s="337"/>
      <c r="K2" s="253"/>
      <c r="L2" s="224" t="s">
        <v>10</v>
      </c>
      <c r="M2" s="65" t="s">
        <v>9</v>
      </c>
    </row>
    <row r="3" spans="1:14" ht="9" customHeight="1" x14ac:dyDescent="0.5">
      <c r="B3" s="62"/>
      <c r="C3" s="266"/>
      <c r="D3" s="7"/>
      <c r="E3" s="7"/>
      <c r="F3" s="227"/>
      <c r="G3" s="227"/>
      <c r="H3" s="228"/>
      <c r="I3" s="228"/>
      <c r="J3" s="229"/>
      <c r="K3" s="229"/>
      <c r="L3" s="64"/>
      <c r="M3" s="230"/>
    </row>
    <row r="4" spans="1:14" ht="21.6" customHeight="1" x14ac:dyDescent="0.5">
      <c r="B4" s="62"/>
      <c r="C4" s="266"/>
      <c r="D4" s="74"/>
      <c r="E4" s="74"/>
      <c r="F4" s="227"/>
      <c r="G4" s="227"/>
      <c r="H4" s="107"/>
      <c r="I4" s="107"/>
      <c r="J4" s="107"/>
      <c r="K4" s="107"/>
      <c r="L4" s="107"/>
      <c r="M4" s="255"/>
    </row>
    <row r="5" spans="1:14" ht="21.6" customHeight="1" x14ac:dyDescent="0.5">
      <c r="B5" s="78" t="s">
        <v>11</v>
      </c>
      <c r="C5" s="267"/>
      <c r="D5" s="79"/>
      <c r="E5" s="80"/>
      <c r="F5" s="80"/>
      <c r="G5" s="80"/>
      <c r="H5" s="80"/>
      <c r="I5" s="80"/>
      <c r="J5" s="80"/>
      <c r="K5" s="80"/>
      <c r="L5" s="80"/>
      <c r="M5" s="81"/>
    </row>
    <row r="6" spans="1:14" ht="21.6" customHeight="1" x14ac:dyDescent="0.5">
      <c r="A6" s="82"/>
      <c r="B6" s="83" t="s">
        <v>12</v>
      </c>
      <c r="C6" s="268"/>
      <c r="D6" s="84">
        <f>IF(D7=0," ",TIMEVALUE(LEFT(D7,2)&amp;":"&amp;MID(D7,3,2)&amp;":"&amp;RIGHT(D7,2)))</f>
        <v>0.43784722222222222</v>
      </c>
      <c r="E6" s="84"/>
      <c r="F6" s="84" t="str">
        <f>IF(F7=0," ",TIMEVALUE(LEFT(F7,2)&amp;":"&amp;MID(F7,3,2)&amp;":"&amp;RIGHT(F7,2)))</f>
        <v xml:space="preserve"> </v>
      </c>
      <c r="G6" s="84"/>
      <c r="H6" s="84" t="str">
        <f>IF(H7=0," ",TIMEVALUE(LEFT(H7,2)&amp;":"&amp;MID(H7,3,2)&amp;":"&amp;RIGHT(H7,2)))</f>
        <v xml:space="preserve"> </v>
      </c>
      <c r="I6" s="84"/>
      <c r="J6" s="84" t="str">
        <f>IF(J7=0," ",TIMEVALUE(LEFT(J7,2)&amp;":"&amp;MID(J7,3,2)&amp;":"&amp;RIGHT(J7,2)))</f>
        <v xml:space="preserve"> </v>
      </c>
      <c r="K6" s="84"/>
      <c r="L6" s="84" t="str">
        <f>IF(L7=0," ",TIMEVALUE(LEFT(L7,2)&amp;":"&amp;MID(L7,3,2)&amp;":"&amp;RIGHT(L7,2)))</f>
        <v xml:space="preserve"> </v>
      </c>
      <c r="M6" s="85"/>
      <c r="N6" s="82"/>
    </row>
    <row r="7" spans="1:14" ht="21.6" customHeight="1" x14ac:dyDescent="0.5">
      <c r="B7" s="86" t="s">
        <v>13</v>
      </c>
      <c r="C7" s="269"/>
      <c r="D7" s="87" t="s">
        <v>581</v>
      </c>
      <c r="E7" s="87"/>
      <c r="F7" s="87"/>
      <c r="G7" s="87"/>
      <c r="H7" s="87"/>
      <c r="I7" s="87"/>
      <c r="J7" s="87"/>
      <c r="K7" s="87"/>
      <c r="L7" s="87"/>
      <c r="M7" s="181"/>
    </row>
    <row r="8" spans="1:14" ht="21.6" customHeight="1" x14ac:dyDescent="0.5">
      <c r="B8" s="89" t="s">
        <v>14</v>
      </c>
      <c r="C8" s="270"/>
      <c r="D8" s="90">
        <v>671</v>
      </c>
      <c r="E8" s="90"/>
      <c r="F8" s="90"/>
      <c r="G8" s="90"/>
      <c r="H8" s="90"/>
      <c r="I8" s="90"/>
      <c r="J8" s="90"/>
      <c r="K8" s="90"/>
      <c r="L8" s="90"/>
      <c r="M8" s="88"/>
    </row>
    <row r="9" spans="1:14" ht="21.6" customHeight="1" x14ac:dyDescent="0.45">
      <c r="B9" s="91"/>
      <c r="C9" s="270">
        <v>1030</v>
      </c>
      <c r="M9" s="88"/>
    </row>
    <row r="10" spans="1:14" ht="30" customHeight="1" x14ac:dyDescent="0.5">
      <c r="B10" s="94" t="s">
        <v>15</v>
      </c>
      <c r="C10" s="284">
        <v>1030</v>
      </c>
      <c r="D10" s="287">
        <f>IF(C10=0," ",TIMEVALUE(LEFT(C10,2)&amp;":"&amp;MID(C10,3,2)&amp;":"&amp;RIGHT(C10,2)))</f>
        <v>0.43784722222222222</v>
      </c>
      <c r="E10" s="284"/>
      <c r="F10" s="287" t="str">
        <f t="shared" ref="F10:L17" si="0">IF(E10=0," ",TIMEVALUE(LEFT(E10,2)&amp;":"&amp;MID(E10,3,2)&amp;":"&amp;RIGHT(E10,2)))</f>
        <v xml:space="preserve"> </v>
      </c>
      <c r="G10" s="285"/>
      <c r="H10" s="287" t="str">
        <f t="shared" si="0"/>
        <v xml:space="preserve"> </v>
      </c>
      <c r="I10" s="284"/>
      <c r="J10" s="287" t="str">
        <f t="shared" si="0"/>
        <v xml:space="preserve"> </v>
      </c>
      <c r="K10" s="284"/>
      <c r="L10" s="287" t="str">
        <f t="shared" si="0"/>
        <v xml:space="preserve"> </v>
      </c>
      <c r="M10" s="288"/>
    </row>
    <row r="11" spans="1:14" ht="21.6" customHeight="1" x14ac:dyDescent="0.5">
      <c r="B11" s="96" t="s">
        <v>16</v>
      </c>
      <c r="C11" s="286"/>
      <c r="D11" s="224" t="s">
        <v>10</v>
      </c>
      <c r="E11" s="285"/>
      <c r="F11" s="287" t="str">
        <f t="shared" si="0"/>
        <v xml:space="preserve"> </v>
      </c>
      <c r="G11" s="285"/>
      <c r="H11" s="287" t="str">
        <f t="shared" si="0"/>
        <v xml:space="preserve"> </v>
      </c>
      <c r="I11" s="284"/>
      <c r="J11" s="287" t="str">
        <f t="shared" si="0"/>
        <v xml:space="preserve"> </v>
      </c>
      <c r="K11" s="284"/>
      <c r="L11" s="287" t="str">
        <f t="shared" si="0"/>
        <v xml:space="preserve"> </v>
      </c>
      <c r="M11" s="288"/>
    </row>
    <row r="12" spans="1:14" ht="30" customHeight="1" x14ac:dyDescent="0.5">
      <c r="B12" s="94" t="s">
        <v>17</v>
      </c>
      <c r="C12" s="284">
        <v>1042</v>
      </c>
      <c r="D12" s="287">
        <f t="shared" ref="D12:D17" si="1">IF(C12=0," ",TIMEVALUE(LEFT(C12,2)&amp;":"&amp;MID(C12,3,2)&amp;":"&amp;RIGHT(C12,2)))</f>
        <v>0.44631944444444444</v>
      </c>
      <c r="E12" s="285"/>
      <c r="F12" s="287" t="str">
        <f t="shared" si="0"/>
        <v xml:space="preserve"> </v>
      </c>
      <c r="G12" s="285"/>
      <c r="H12" s="287" t="str">
        <f t="shared" si="0"/>
        <v xml:space="preserve"> </v>
      </c>
      <c r="I12" s="284"/>
      <c r="J12" s="287" t="str">
        <f t="shared" si="0"/>
        <v xml:space="preserve"> </v>
      </c>
      <c r="K12" s="284"/>
      <c r="L12" s="287" t="str">
        <f t="shared" si="0"/>
        <v xml:space="preserve"> </v>
      </c>
      <c r="M12" s="288"/>
    </row>
    <row r="13" spans="1:14" ht="30" customHeight="1" x14ac:dyDescent="0.5">
      <c r="B13" s="94" t="s">
        <v>19</v>
      </c>
      <c r="C13" s="284">
        <v>1049</v>
      </c>
      <c r="D13" s="287">
        <f t="shared" si="1"/>
        <v>0.45126157407407402</v>
      </c>
      <c r="E13" s="285"/>
      <c r="F13" s="287" t="str">
        <f t="shared" si="0"/>
        <v xml:space="preserve"> </v>
      </c>
      <c r="G13" s="285"/>
      <c r="H13" s="287" t="str">
        <f t="shared" si="0"/>
        <v xml:space="preserve"> </v>
      </c>
      <c r="I13" s="284"/>
      <c r="J13" s="287" t="str">
        <f t="shared" si="0"/>
        <v xml:space="preserve"> </v>
      </c>
      <c r="K13" s="284"/>
      <c r="L13" s="287" t="str">
        <f t="shared" si="0"/>
        <v xml:space="preserve"> </v>
      </c>
      <c r="M13" s="288" t="s">
        <v>18</v>
      </c>
    </row>
    <row r="14" spans="1:14" ht="30" customHeight="1" x14ac:dyDescent="0.5">
      <c r="B14" s="94" t="s">
        <v>20</v>
      </c>
      <c r="C14" s="284">
        <v>1110</v>
      </c>
      <c r="D14" s="287">
        <f t="shared" si="1"/>
        <v>0.46539351851851851</v>
      </c>
      <c r="E14" s="285"/>
      <c r="F14" s="287" t="str">
        <f t="shared" si="0"/>
        <v xml:space="preserve"> </v>
      </c>
      <c r="G14" s="285"/>
      <c r="H14" s="287" t="str">
        <f t="shared" si="0"/>
        <v xml:space="preserve"> </v>
      </c>
      <c r="I14" s="284"/>
      <c r="J14" s="287" t="str">
        <f t="shared" si="0"/>
        <v xml:space="preserve"> </v>
      </c>
      <c r="K14" s="284"/>
      <c r="L14" s="287" t="str">
        <f t="shared" si="0"/>
        <v xml:space="preserve"> </v>
      </c>
      <c r="M14" s="288"/>
    </row>
    <row r="15" spans="1:14" ht="30" customHeight="1" x14ac:dyDescent="0.5">
      <c r="B15" s="94" t="s">
        <v>21</v>
      </c>
      <c r="C15" s="284">
        <v>1117</v>
      </c>
      <c r="D15" s="287">
        <f t="shared" si="1"/>
        <v>0.47033564814814816</v>
      </c>
      <c r="E15" s="285"/>
      <c r="F15" s="287" t="str">
        <f t="shared" si="0"/>
        <v xml:space="preserve"> </v>
      </c>
      <c r="G15" s="285"/>
      <c r="H15" s="287" t="str">
        <f t="shared" si="0"/>
        <v xml:space="preserve"> </v>
      </c>
      <c r="I15" s="284"/>
      <c r="J15" s="287" t="str">
        <f t="shared" si="0"/>
        <v xml:space="preserve"> </v>
      </c>
      <c r="K15" s="284"/>
      <c r="L15" s="287" t="str">
        <f t="shared" si="0"/>
        <v xml:space="preserve"> </v>
      </c>
      <c r="M15" s="288"/>
    </row>
    <row r="16" spans="1:14" ht="21.6" customHeight="1" x14ac:dyDescent="0.5">
      <c r="B16" s="96" t="s">
        <v>16</v>
      </c>
      <c r="C16" s="286"/>
      <c r="D16" s="224" t="s">
        <v>10</v>
      </c>
      <c r="E16" s="285"/>
      <c r="F16" s="287" t="str">
        <f t="shared" si="0"/>
        <v xml:space="preserve"> </v>
      </c>
      <c r="G16" s="285"/>
      <c r="H16" s="287" t="str">
        <f t="shared" si="0"/>
        <v xml:space="preserve"> </v>
      </c>
      <c r="I16" s="284"/>
      <c r="J16" s="287" t="str">
        <f t="shared" si="0"/>
        <v xml:space="preserve"> </v>
      </c>
      <c r="K16" s="284"/>
      <c r="L16" s="287" t="str">
        <f t="shared" si="0"/>
        <v xml:space="preserve"> </v>
      </c>
      <c r="M16" s="288"/>
    </row>
    <row r="17" spans="2:14" ht="30" customHeight="1" x14ac:dyDescent="0.5">
      <c r="B17" s="94" t="s">
        <v>22</v>
      </c>
      <c r="C17" s="284">
        <v>1128</v>
      </c>
      <c r="D17" s="287">
        <f t="shared" si="1"/>
        <v>0.47810185185185183</v>
      </c>
      <c r="E17" s="285"/>
      <c r="F17" s="287" t="str">
        <f t="shared" si="0"/>
        <v xml:space="preserve"> </v>
      </c>
      <c r="G17" s="285"/>
      <c r="H17" s="287" t="str">
        <f t="shared" si="0"/>
        <v xml:space="preserve"> </v>
      </c>
      <c r="I17" s="284"/>
      <c r="J17" s="287" t="str">
        <f t="shared" si="0"/>
        <v xml:space="preserve"> </v>
      </c>
      <c r="K17" s="285"/>
      <c r="L17" s="287" t="str">
        <f t="shared" ref="L17" si="2">IF(L18=0," ",TIMEVALUE(LEFT(L18,2)&amp;":"&amp;MID(L18,3,2)&amp;":"&amp;RIGHT(L18,2)))</f>
        <v xml:space="preserve"> </v>
      </c>
      <c r="M17" s="288"/>
      <c r="N17" t="s">
        <v>23</v>
      </c>
    </row>
    <row r="18" spans="2:14" ht="21.6" customHeight="1" x14ac:dyDescent="0.35">
      <c r="B18" s="101" t="s">
        <v>24</v>
      </c>
      <c r="C18" s="271"/>
      <c r="D18" s="102" t="s">
        <v>25</v>
      </c>
      <c r="E18" s="102"/>
      <c r="F18" s="104"/>
      <c r="G18" s="104"/>
      <c r="H18" s="103"/>
      <c r="I18" s="103"/>
      <c r="J18" s="104"/>
      <c r="K18" s="104"/>
      <c r="L18" s="103"/>
      <c r="M18" s="100"/>
    </row>
    <row r="19" spans="2:14" ht="21.6" customHeight="1" x14ac:dyDescent="0.5">
      <c r="B19" s="105"/>
      <c r="C19" s="106"/>
      <c r="D19" s="106"/>
      <c r="E19" s="106"/>
      <c r="F19" s="103"/>
      <c r="G19" s="103"/>
      <c r="H19" s="107" t="s">
        <v>26</v>
      </c>
      <c r="I19" s="107"/>
      <c r="J19" s="106"/>
      <c r="K19" s="106"/>
      <c r="L19" s="106"/>
      <c r="M19" s="100"/>
    </row>
    <row r="20" spans="2:14" ht="30" customHeight="1" x14ac:dyDescent="0.5">
      <c r="B20" s="108">
        <v>100</v>
      </c>
      <c r="C20" s="272"/>
      <c r="D20" s="90">
        <v>43</v>
      </c>
      <c r="E20" s="90"/>
      <c r="F20" s="90"/>
      <c r="G20" s="90"/>
      <c r="H20" s="90"/>
      <c r="I20" s="90"/>
      <c r="J20" s="90"/>
      <c r="K20" s="90"/>
      <c r="L20" s="90"/>
      <c r="M20" s="100"/>
    </row>
    <row r="21" spans="2:14" ht="30" customHeight="1" x14ac:dyDescent="0.5">
      <c r="B21" s="108">
        <v>101</v>
      </c>
      <c r="C21" s="272"/>
      <c r="D21" s="264" t="s">
        <v>657</v>
      </c>
      <c r="E21" s="90"/>
      <c r="F21" s="90"/>
      <c r="G21" s="90"/>
      <c r="H21" s="90"/>
      <c r="I21" s="90"/>
      <c r="J21" s="90"/>
      <c r="K21" s="90"/>
      <c r="L21" s="90"/>
      <c r="M21" s="100"/>
    </row>
    <row r="22" spans="2:14" ht="30" customHeight="1" x14ac:dyDescent="0.5">
      <c r="B22" s="108">
        <v>200</v>
      </c>
      <c r="C22" s="272"/>
      <c r="D22" s="90">
        <v>49</v>
      </c>
      <c r="E22" s="90"/>
      <c r="F22" s="90"/>
      <c r="G22" s="90"/>
      <c r="H22" s="90"/>
      <c r="I22" s="90"/>
      <c r="J22" s="90"/>
      <c r="K22" s="90"/>
      <c r="L22" s="90"/>
      <c r="M22" s="100"/>
    </row>
    <row r="23" spans="2:14" ht="30" customHeight="1" x14ac:dyDescent="0.5">
      <c r="B23" s="108">
        <v>201</v>
      </c>
      <c r="C23" s="272"/>
      <c r="D23" s="90">
        <v>55</v>
      </c>
      <c r="E23" s="90"/>
      <c r="F23" s="90"/>
      <c r="G23" s="90"/>
      <c r="H23" s="90"/>
      <c r="I23" s="90"/>
      <c r="J23" s="90"/>
      <c r="K23" s="90"/>
      <c r="L23" s="90"/>
      <c r="M23" s="100"/>
    </row>
    <row r="24" spans="2:14" ht="30" customHeight="1" x14ac:dyDescent="0.5">
      <c r="B24" s="108">
        <v>308</v>
      </c>
      <c r="C24" s="272"/>
      <c r="D24" s="90">
        <v>11</v>
      </c>
      <c r="E24" s="90"/>
      <c r="F24" s="90"/>
      <c r="G24" s="90"/>
      <c r="H24" s="90"/>
      <c r="I24" s="90"/>
      <c r="J24" s="90"/>
      <c r="K24" s="90"/>
      <c r="L24" s="90"/>
      <c r="M24" s="100"/>
    </row>
    <row r="25" spans="2:14" ht="30" customHeight="1" x14ac:dyDescent="0.5">
      <c r="B25" s="111" t="s">
        <v>27</v>
      </c>
      <c r="C25" s="273"/>
      <c r="D25" s="90">
        <v>1</v>
      </c>
      <c r="E25" s="113"/>
      <c r="F25" s="113"/>
      <c r="G25" s="113"/>
      <c r="H25" s="90"/>
      <c r="I25" s="90"/>
      <c r="J25" s="90"/>
      <c r="K25" s="90"/>
      <c r="L25" s="90"/>
      <c r="M25" s="100"/>
    </row>
    <row r="26" spans="2:14" ht="30" customHeight="1" thickBot="1" x14ac:dyDescent="0.55000000000000004">
      <c r="B26" s="112" t="s">
        <v>28</v>
      </c>
      <c r="C26" s="274"/>
      <c r="D26" s="113"/>
      <c r="E26" s="113"/>
      <c r="F26" s="90"/>
      <c r="G26" s="113"/>
      <c r="H26" s="113"/>
      <c r="I26" s="113"/>
      <c r="J26" s="113"/>
      <c r="K26" s="113"/>
      <c r="L26" s="113"/>
      <c r="M26" s="100"/>
    </row>
    <row r="27" spans="2:14" ht="21.6" customHeight="1" thickTop="1" thickBot="1" x14ac:dyDescent="0.5">
      <c r="B27" s="116" t="s">
        <v>29</v>
      </c>
      <c r="C27" s="275"/>
      <c r="D27" s="117">
        <f>SUM(D20:D26)</f>
        <v>159</v>
      </c>
      <c r="E27" s="117"/>
      <c r="F27" s="117">
        <f>SUM(F20:F26)</f>
        <v>0</v>
      </c>
      <c r="G27" s="117"/>
      <c r="H27" s="117">
        <f>SUM(H20:H26)</f>
        <v>0</v>
      </c>
      <c r="I27" s="117"/>
      <c r="J27" s="117">
        <f>SUM(J20:J26)</f>
        <v>0</v>
      </c>
      <c r="K27" s="118"/>
      <c r="L27" s="225">
        <f>SUM(L20:L26)</f>
        <v>0</v>
      </c>
      <c r="M27" s="100"/>
    </row>
    <row r="28" spans="2:14" ht="21.6" customHeight="1" thickTop="1" thickBot="1" x14ac:dyDescent="0.5">
      <c r="B28" s="116" t="s">
        <v>30</v>
      </c>
      <c r="C28" s="275"/>
      <c r="D28" s="117">
        <f>D27</f>
        <v>159</v>
      </c>
      <c r="E28" s="117"/>
      <c r="F28" s="117">
        <f>D28+F27</f>
        <v>159</v>
      </c>
      <c r="G28" s="117"/>
      <c r="H28" s="117">
        <f>F28+H27</f>
        <v>159</v>
      </c>
      <c r="I28" s="117"/>
      <c r="J28" s="117">
        <f>J27+H28</f>
        <v>159</v>
      </c>
      <c r="K28" s="118"/>
      <c r="L28" s="225">
        <f>L27+J28</f>
        <v>159</v>
      </c>
      <c r="M28" s="100"/>
    </row>
    <row r="29" spans="2:14" ht="21.6" customHeight="1" thickTop="1" thickBot="1" x14ac:dyDescent="0.5">
      <c r="B29" s="119" t="s">
        <v>31</v>
      </c>
      <c r="C29" s="276"/>
      <c r="D29" s="120"/>
      <c r="E29" s="120"/>
      <c r="F29" s="117"/>
      <c r="G29" s="117"/>
      <c r="H29" s="120"/>
      <c r="I29" s="120"/>
      <c r="J29" s="120"/>
      <c r="K29" s="121"/>
      <c r="L29" s="226"/>
      <c r="M29" s="100"/>
    </row>
    <row r="30" spans="2:14" ht="21.6" customHeight="1" thickTop="1" thickBot="1" x14ac:dyDescent="0.5">
      <c r="B30" s="119" t="s">
        <v>32</v>
      </c>
      <c r="C30" s="276"/>
      <c r="D30" s="120"/>
      <c r="E30" s="120"/>
      <c r="F30" s="120"/>
      <c r="G30" s="120"/>
      <c r="H30" s="120"/>
      <c r="I30" s="120"/>
      <c r="J30" s="120"/>
      <c r="K30" s="121"/>
      <c r="L30" s="226"/>
      <c r="M30" s="100"/>
    </row>
    <row r="31" spans="2:14" ht="21.6" customHeight="1" thickTop="1" x14ac:dyDescent="0.3">
      <c r="B31" s="122"/>
      <c r="L31" s="8" t="s">
        <v>33</v>
      </c>
      <c r="M31" s="100"/>
    </row>
    <row r="32" spans="2:14" ht="21.6" customHeight="1" x14ac:dyDescent="0.3">
      <c r="B32" s="122"/>
      <c r="L32" s="123" t="s">
        <v>34</v>
      </c>
      <c r="M32" s="100"/>
    </row>
    <row r="33" spans="2:13" x14ac:dyDescent="0.3">
      <c r="B33" s="124" t="s">
        <v>35</v>
      </c>
      <c r="C33" s="277"/>
      <c r="D33" t="s">
        <v>36</v>
      </c>
      <c r="M33" s="100"/>
    </row>
    <row r="34" spans="2:13" ht="19.8" x14ac:dyDescent="0.4">
      <c r="B34" s="125" t="s">
        <v>38</v>
      </c>
      <c r="C34" s="278"/>
      <c r="D34" s="126" t="s">
        <v>72</v>
      </c>
      <c r="E34" s="126"/>
      <c r="F34" s="126"/>
      <c r="G34" s="126"/>
      <c r="H34" s="126"/>
      <c r="I34" s="126"/>
      <c r="J34" s="126"/>
      <c r="K34" s="126"/>
      <c r="L34" s="126"/>
      <c r="M34" s="100"/>
    </row>
    <row r="35" spans="2:13" ht="19.8" x14ac:dyDescent="0.4">
      <c r="B35" s="125" t="s">
        <v>39</v>
      </c>
      <c r="C35" s="278"/>
      <c r="D35" s="126" t="s">
        <v>143</v>
      </c>
      <c r="E35" s="126"/>
      <c r="F35" s="126"/>
      <c r="G35" s="126"/>
      <c r="H35" s="126"/>
      <c r="I35" s="126"/>
      <c r="J35" s="126"/>
      <c r="K35" s="126"/>
      <c r="L35" s="126"/>
      <c r="M35" s="127"/>
    </row>
    <row r="36" spans="2:13" ht="19.8" x14ac:dyDescent="0.4">
      <c r="B36" s="125" t="s">
        <v>40</v>
      </c>
      <c r="C36" s="278"/>
      <c r="D36" s="126" t="s">
        <v>73</v>
      </c>
      <c r="E36" s="126"/>
      <c r="F36" s="126"/>
      <c r="G36" s="126"/>
      <c r="H36" s="126"/>
      <c r="I36" s="126"/>
      <c r="J36" s="126"/>
      <c r="K36" s="126"/>
      <c r="L36" s="126"/>
      <c r="M36" s="127"/>
    </row>
    <row r="37" spans="2:13" ht="19.8" x14ac:dyDescent="0.4">
      <c r="B37" s="125"/>
      <c r="C37" s="278"/>
      <c r="D37" s="126"/>
      <c r="E37" s="106"/>
      <c r="F37" s="41"/>
      <c r="H37" s="126"/>
      <c r="I37" s="126"/>
      <c r="J37" s="126"/>
      <c r="K37" s="126"/>
      <c r="L37" s="126"/>
      <c r="M37" s="127"/>
    </row>
    <row r="38" spans="2:13" ht="19.8" x14ac:dyDescent="0.4">
      <c r="B38" s="125" t="s">
        <v>41</v>
      </c>
      <c r="C38" s="278"/>
      <c r="D38" s="126" t="s">
        <v>64</v>
      </c>
      <c r="E38" s="126"/>
      <c r="F38" s="126"/>
      <c r="G38" s="126"/>
      <c r="H38" s="126"/>
      <c r="I38" s="126"/>
      <c r="J38" s="126"/>
      <c r="K38" s="126"/>
      <c r="L38" s="126"/>
      <c r="M38" s="127"/>
    </row>
    <row r="39" spans="2:13" ht="19.8" x14ac:dyDescent="0.4">
      <c r="B39" s="125" t="s">
        <v>42</v>
      </c>
      <c r="C39" s="278"/>
      <c r="D39" s="126" t="s">
        <v>60</v>
      </c>
      <c r="E39" s="126"/>
      <c r="F39" s="126"/>
      <c r="G39" s="126"/>
      <c r="H39" s="126"/>
      <c r="I39" s="126"/>
      <c r="J39" s="126"/>
      <c r="K39" s="126"/>
      <c r="L39" s="126"/>
      <c r="M39" s="127"/>
    </row>
    <row r="40" spans="2:13" ht="19.8" x14ac:dyDescent="0.4">
      <c r="B40" s="125" t="s">
        <v>43</v>
      </c>
      <c r="C40" s="278"/>
      <c r="D40" s="126" t="s">
        <v>75</v>
      </c>
      <c r="E40" s="126"/>
      <c r="F40" s="126"/>
      <c r="G40" s="126"/>
      <c r="H40" s="126"/>
      <c r="I40" s="126"/>
      <c r="J40" s="126"/>
      <c r="K40" s="126"/>
      <c r="L40" s="126"/>
      <c r="M40" s="127"/>
    </row>
    <row r="41" spans="2:13" x14ac:dyDescent="0.3">
      <c r="B41" s="129" t="s">
        <v>44</v>
      </c>
      <c r="C41" s="279"/>
      <c r="D41" s="106"/>
      <c r="E41" s="106"/>
      <c r="H41" s="106"/>
      <c r="I41" s="106"/>
      <c r="J41" s="106"/>
      <c r="K41" s="106"/>
      <c r="L41" s="106"/>
      <c r="M41" s="127"/>
    </row>
    <row r="42" spans="2:13" x14ac:dyDescent="0.3">
      <c r="B42" s="122"/>
      <c r="D42" s="106"/>
      <c r="E42" s="106"/>
      <c r="F42" s="106"/>
      <c r="G42" s="106"/>
      <c r="H42" s="106"/>
      <c r="I42" s="106"/>
      <c r="J42" s="106"/>
      <c r="K42" s="106"/>
      <c r="L42" s="106"/>
      <c r="M42" s="127"/>
    </row>
    <row r="43" spans="2:13" ht="11.4" customHeight="1" x14ac:dyDescent="0.3">
      <c r="B43" s="124" t="s">
        <v>45</v>
      </c>
      <c r="C43" s="277"/>
      <c r="D43" s="130"/>
      <c r="E43" s="130"/>
      <c r="F43" s="106"/>
      <c r="G43" s="106"/>
      <c r="H43" s="106"/>
      <c r="I43" s="106"/>
      <c r="J43" s="130" t="s">
        <v>46</v>
      </c>
      <c r="K43" s="130"/>
      <c r="L43" s="106"/>
      <c r="M43" s="127"/>
    </row>
    <row r="44" spans="2:13" ht="15.6" x14ac:dyDescent="0.3">
      <c r="B44" s="131" t="s">
        <v>47</v>
      </c>
      <c r="C44" s="280"/>
      <c r="D44" s="130"/>
      <c r="E44" s="130"/>
      <c r="F44" s="106"/>
      <c r="G44" s="106"/>
      <c r="H44" s="106" t="s">
        <v>48</v>
      </c>
      <c r="I44" s="106"/>
      <c r="J44" s="106">
        <f>M29*8</f>
        <v>0</v>
      </c>
      <c r="K44" s="106"/>
      <c r="L44" s="132" t="s">
        <v>49</v>
      </c>
      <c r="M44" s="127"/>
    </row>
    <row r="45" spans="2:13" ht="15.6" x14ac:dyDescent="0.3">
      <c r="B45" s="131" t="s">
        <v>50</v>
      </c>
      <c r="C45" s="280"/>
      <c r="D45" s="130" t="s">
        <v>51</v>
      </c>
      <c r="E45" s="130"/>
      <c r="F45" s="106"/>
      <c r="G45" s="106"/>
      <c r="H45" s="106" t="s">
        <v>48</v>
      </c>
      <c r="I45" s="106"/>
      <c r="J45" s="106">
        <f>F46*8</f>
        <v>0</v>
      </c>
      <c r="K45" s="106"/>
      <c r="L45" s="132" t="s">
        <v>52</v>
      </c>
      <c r="M45" s="127"/>
    </row>
    <row r="46" spans="2:13" x14ac:dyDescent="0.3">
      <c r="B46" s="122" t="s">
        <v>53</v>
      </c>
      <c r="D46" s="106"/>
      <c r="E46" s="106"/>
      <c r="F46" s="133"/>
      <c r="G46" s="133"/>
      <c r="H46" s="106"/>
      <c r="I46" s="106"/>
      <c r="J46" s="106"/>
      <c r="K46" s="106"/>
      <c r="L46" s="106"/>
      <c r="M46" s="127"/>
    </row>
    <row r="47" spans="2:13" x14ac:dyDescent="0.3">
      <c r="B47" s="122"/>
      <c r="D47" s="130"/>
      <c r="E47" s="130"/>
      <c r="F47" s="106"/>
      <c r="G47" s="106"/>
      <c r="H47" s="106"/>
      <c r="I47" s="106"/>
      <c r="J47" s="106"/>
      <c r="K47" s="106"/>
      <c r="L47" s="106"/>
      <c r="M47" s="127"/>
    </row>
    <row r="48" spans="2:13" ht="18.600000000000001" thickBot="1" x14ac:dyDescent="0.4">
      <c r="B48" s="134" t="s">
        <v>54</v>
      </c>
      <c r="C48" s="281"/>
      <c r="D48" s="135"/>
      <c r="E48" s="135"/>
      <c r="F48" s="106"/>
      <c r="G48" s="106"/>
      <c r="H48" s="135"/>
      <c r="I48" s="135"/>
      <c r="J48" s="135"/>
      <c r="K48" s="135"/>
      <c r="L48" s="135"/>
      <c r="M48" s="127"/>
    </row>
    <row r="49" spans="2:13" ht="16.2" thickBot="1" x14ac:dyDescent="0.35">
      <c r="B49" s="136" t="s">
        <v>55</v>
      </c>
      <c r="C49" s="280"/>
      <c r="D49" s="137" t="s">
        <v>128</v>
      </c>
      <c r="E49" s="137"/>
      <c r="F49" s="137"/>
      <c r="G49" s="137"/>
      <c r="H49" s="137"/>
      <c r="I49" s="137"/>
      <c r="J49" s="137"/>
      <c r="K49" s="138"/>
      <c r="L49" s="137"/>
      <c r="M49" s="127"/>
    </row>
    <row r="50" spans="2:13" ht="16.2" thickBot="1" x14ac:dyDescent="0.35">
      <c r="B50" s="136" t="s">
        <v>56</v>
      </c>
      <c r="C50" s="280"/>
      <c r="D50" s="139">
        <v>77</v>
      </c>
      <c r="E50" s="139"/>
      <c r="F50" s="139"/>
      <c r="G50" s="139"/>
      <c r="H50" s="139"/>
      <c r="I50" s="139"/>
      <c r="J50" s="139"/>
      <c r="K50" s="139"/>
      <c r="L50" s="137"/>
      <c r="M50" s="127"/>
    </row>
    <row r="51" spans="2:13" x14ac:dyDescent="0.3">
      <c r="B51" s="141" t="s">
        <v>57</v>
      </c>
      <c r="C51" s="282"/>
      <c r="D51" s="106"/>
      <c r="E51" s="106"/>
      <c r="J51" s="106"/>
      <c r="K51" s="106"/>
      <c r="L51" s="106"/>
      <c r="M51" s="127"/>
    </row>
    <row r="52" spans="2:13" ht="15.6" x14ac:dyDescent="0.3">
      <c r="B52" s="142" t="s">
        <v>58</v>
      </c>
      <c r="C52" s="283"/>
      <c r="D52" s="106"/>
      <c r="E52" s="106"/>
      <c r="F52" s="106"/>
      <c r="G52" s="106"/>
      <c r="H52" s="106"/>
      <c r="I52" s="106"/>
      <c r="J52" s="106"/>
      <c r="K52" s="106"/>
      <c r="L52" s="106"/>
      <c r="M52" s="127"/>
    </row>
    <row r="53" spans="2:13" ht="15.6" x14ac:dyDescent="0.3">
      <c r="B53" s="142" t="s">
        <v>669</v>
      </c>
      <c r="C53" s="283"/>
      <c r="D53" s="106"/>
      <c r="E53" s="106"/>
      <c r="F53" s="106"/>
      <c r="G53" s="106"/>
      <c r="H53" s="106"/>
      <c r="I53" s="106"/>
      <c r="J53" s="106"/>
      <c r="K53" s="106"/>
      <c r="L53" s="106"/>
      <c r="M53" s="127"/>
    </row>
    <row r="54" spans="2:13" ht="15.6" x14ac:dyDescent="0.3">
      <c r="B54" s="142"/>
      <c r="C54" s="283"/>
      <c r="D54" s="106"/>
      <c r="E54" s="106"/>
      <c r="F54" s="106"/>
      <c r="G54" s="106"/>
      <c r="H54" s="106"/>
      <c r="I54" s="106"/>
      <c r="J54" s="106"/>
      <c r="K54" s="106"/>
      <c r="L54" s="106"/>
      <c r="M54" s="127"/>
    </row>
    <row r="55" spans="2:13" x14ac:dyDescent="0.3">
      <c r="B55" s="122"/>
      <c r="D55" s="106"/>
      <c r="E55" s="106"/>
      <c r="F55" s="106"/>
      <c r="G55" s="106"/>
      <c r="H55" s="106"/>
      <c r="I55" s="106"/>
      <c r="J55" s="106"/>
      <c r="K55" s="106"/>
      <c r="L55" s="106"/>
      <c r="M55" s="127"/>
    </row>
    <row r="56" spans="2:13" ht="15" thickBot="1" x14ac:dyDescent="0.35"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82"/>
    </row>
    <row r="57" spans="2:13" ht="15" thickTop="1" x14ac:dyDescent="0.3"/>
  </sheetData>
  <mergeCells count="2">
    <mergeCell ref="B1:M1"/>
    <mergeCell ref="H2:J2"/>
  </mergeCells>
  <dataValidations count="7">
    <dataValidation type="list" errorStyle="information" operator="equal" allowBlank="1" showErrorMessage="1" sqref="D36:L36" xr:uid="{00000000-0002-0000-0D00-000000000000}">
      <formula1>"Donald Marshall,Charles Stirewalt,Chris Tilley,John Tredway,Victor Varney"</formula1>
    </dataValidation>
    <dataValidation type="list" errorStyle="information" operator="equal" allowBlank="1" showErrorMessage="1" sqref="D35:L35" xr:uid="{00000000-0002-0000-0D00-000001000000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D34:L34" xr:uid="{00000000-0002-0000-0D00-000002000000}">
      <formula1>"Ted Dunn,Richard Gray,Billy Rueckert"</formula1>
    </dataValidation>
    <dataValidation type="list" errorStyle="information" operator="equal" allowBlank="1" showErrorMessage="1" sqref="D39:L40 D38" xr:uid="{00000000-0002-0000-0D00-000003000000}">
      <formula1>"Dennis Winchell,Harold Boettcher,Rob Grau,Joe Mills,John Morck,Brandt Wilkus,Chris Tilley,Charles Stirewalt,Victor Varney,Nick Conner,Richard Gray,John Tredway,Donald Marshall"</formula1>
    </dataValidation>
    <dataValidation type="list" errorStyle="warning" operator="equal" allowBlank="1" showErrorMessage="1" sqref="D8:L8" xr:uid="{00000000-0002-0000-0D00-000004000000}">
      <formula1>"17,,399,671,1686,1640"</formula1>
    </dataValidation>
    <dataValidation errorStyle="information" allowBlank="1" showInputMessage="1" showErrorMessage="1" sqref="D41:E41" xr:uid="{00000000-0002-0000-0D00-000005000000}"/>
    <dataValidation type="list" errorStyle="information" operator="equal" allowBlank="1" showErrorMessage="1" sqref="E38:L38" xr:uid="{00000000-0002-0000-0D00-000006000000}">
      <formula1>"Chris R Boli,Jay Horn"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57"/>
  <sheetViews>
    <sheetView workbookViewId="0"/>
  </sheetViews>
  <sheetFormatPr defaultRowHeight="14.4" x14ac:dyDescent="0.3"/>
  <cols>
    <col min="1" max="1" width="2.88671875" customWidth="1"/>
    <col min="2" max="2" width="32.5546875" customWidth="1"/>
    <col min="3" max="3" width="1.21875" customWidth="1"/>
    <col min="4" max="4" width="20.6640625" customWidth="1"/>
    <col min="5" max="5" width="1.109375" customWidth="1"/>
    <col min="6" max="6" width="20.6640625" customWidth="1"/>
    <col min="7" max="7" width="1.33203125" customWidth="1"/>
    <col min="8" max="8" width="20.6640625" customWidth="1"/>
    <col min="9" max="9" width="1.5546875" customWidth="1"/>
    <col min="10" max="10" width="20.6640625" customWidth="1"/>
    <col min="11" max="11" width="1.44140625" customWidth="1"/>
    <col min="12" max="13" width="20.6640625" customWidth="1"/>
    <col min="14" max="14" width="8.44140625" customWidth="1"/>
    <col min="15" max="1030" width="11.6640625" customWidth="1"/>
  </cols>
  <sheetData>
    <row r="1" spans="1:14" ht="21.6" customHeight="1" thickTop="1" x14ac:dyDescent="0.4">
      <c r="B1" s="334" t="s">
        <v>6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4" ht="21.6" customHeight="1" x14ac:dyDescent="0.45">
      <c r="B2" s="62" t="s">
        <v>7</v>
      </c>
      <c r="C2" s="266"/>
      <c r="D2" s="7"/>
      <c r="E2" s="7"/>
      <c r="F2" s="63" t="s">
        <v>8</v>
      </c>
      <c r="G2" s="63"/>
      <c r="H2" s="337">
        <v>44755</v>
      </c>
      <c r="I2" s="337"/>
      <c r="J2" s="337"/>
      <c r="K2" s="253"/>
      <c r="L2" s="224" t="s">
        <v>10</v>
      </c>
      <c r="M2" s="65" t="s">
        <v>9</v>
      </c>
    </row>
    <row r="3" spans="1:14" ht="9" customHeight="1" x14ac:dyDescent="0.5">
      <c r="B3" s="62"/>
      <c r="C3" s="266"/>
      <c r="D3" s="7"/>
      <c r="E3" s="7"/>
      <c r="F3" s="227"/>
      <c r="G3" s="227"/>
      <c r="H3" s="228"/>
      <c r="I3" s="228"/>
      <c r="J3" s="229"/>
      <c r="K3" s="229"/>
      <c r="L3" s="64"/>
      <c r="M3" s="230"/>
    </row>
    <row r="4" spans="1:14" ht="21.6" customHeight="1" x14ac:dyDescent="0.5">
      <c r="B4" s="62"/>
      <c r="C4" s="266"/>
      <c r="D4" s="74"/>
      <c r="E4" s="74"/>
      <c r="F4" s="227"/>
      <c r="G4" s="227"/>
      <c r="H4" s="107"/>
      <c r="I4" s="107"/>
      <c r="J4" s="107"/>
      <c r="K4" s="107"/>
      <c r="L4" s="107"/>
      <c r="M4" s="255"/>
    </row>
    <row r="5" spans="1:14" ht="21.6" customHeight="1" x14ac:dyDescent="0.5">
      <c r="B5" s="78" t="s">
        <v>11</v>
      </c>
      <c r="C5" s="267"/>
      <c r="D5" s="79"/>
      <c r="E5" s="80"/>
      <c r="F5" s="80"/>
      <c r="G5" s="80"/>
      <c r="H5" s="80"/>
      <c r="I5" s="80"/>
      <c r="J5" s="80"/>
      <c r="K5" s="80"/>
      <c r="L5" s="80"/>
      <c r="M5" s="81"/>
    </row>
    <row r="6" spans="1:14" ht="21.6" customHeight="1" x14ac:dyDescent="0.5">
      <c r="A6" s="82"/>
      <c r="B6" s="83" t="s">
        <v>12</v>
      </c>
      <c r="C6" s="268"/>
      <c r="D6" s="84">
        <f>IF(D7=0," ",TIMEVALUE(LEFT(D7,2)&amp;":"&amp;MID(D7,3,2)&amp;":"&amp;RIGHT(D7,2)))</f>
        <v>0.43784722222222222</v>
      </c>
      <c r="E6" s="84"/>
      <c r="F6" s="84" t="str">
        <f>IF(F7=0," ",TIMEVALUE(LEFT(F7,2)&amp;":"&amp;MID(F7,3,2)&amp;":"&amp;RIGHT(F7,2)))</f>
        <v xml:space="preserve"> </v>
      </c>
      <c r="G6" s="84"/>
      <c r="H6" s="84" t="str">
        <f>IF(H7=0," ",TIMEVALUE(LEFT(H7,2)&amp;":"&amp;MID(H7,3,2)&amp;":"&amp;RIGHT(H7,2)))</f>
        <v xml:space="preserve"> </v>
      </c>
      <c r="I6" s="84"/>
      <c r="J6" s="84" t="str">
        <f>IF(J7=0," ",TIMEVALUE(LEFT(J7,2)&amp;":"&amp;MID(J7,3,2)&amp;":"&amp;RIGHT(J7,2)))</f>
        <v xml:space="preserve"> </v>
      </c>
      <c r="K6" s="84"/>
      <c r="L6" s="84" t="str">
        <f>IF(L7=0," ",TIMEVALUE(LEFT(L7,2)&amp;":"&amp;MID(L7,3,2)&amp;":"&amp;RIGHT(L7,2)))</f>
        <v xml:space="preserve"> </v>
      </c>
      <c r="M6" s="85"/>
      <c r="N6" s="82"/>
    </row>
    <row r="7" spans="1:14" ht="21.6" customHeight="1" x14ac:dyDescent="0.5">
      <c r="B7" s="86" t="s">
        <v>13</v>
      </c>
      <c r="C7" s="269"/>
      <c r="D7" s="87" t="s">
        <v>581</v>
      </c>
      <c r="E7" s="87"/>
      <c r="F7" s="87"/>
      <c r="G7" s="87"/>
      <c r="H7" s="87"/>
      <c r="I7" s="87"/>
      <c r="J7" s="87"/>
      <c r="K7" s="87"/>
      <c r="L7" s="87"/>
      <c r="M7" s="181"/>
    </row>
    <row r="8" spans="1:14" ht="21.6" customHeight="1" x14ac:dyDescent="0.5">
      <c r="B8" s="89" t="s">
        <v>14</v>
      </c>
      <c r="C8" s="270"/>
      <c r="D8" s="90">
        <v>399</v>
      </c>
      <c r="E8" s="90"/>
      <c r="F8" s="90"/>
      <c r="G8" s="90"/>
      <c r="H8" s="90"/>
      <c r="I8" s="90"/>
      <c r="J8" s="90"/>
      <c r="K8" s="90"/>
      <c r="L8" s="90"/>
      <c r="M8" s="88"/>
    </row>
    <row r="9" spans="1:14" ht="21.6" customHeight="1" x14ac:dyDescent="0.45">
      <c r="B9" s="91"/>
      <c r="C9" s="270"/>
      <c r="M9" s="88"/>
    </row>
    <row r="10" spans="1:14" ht="30" customHeight="1" x14ac:dyDescent="0.5">
      <c r="B10" s="94" t="s">
        <v>15</v>
      </c>
      <c r="C10" s="284">
        <v>1031</v>
      </c>
      <c r="D10" s="287">
        <f>IF(C10=0," ",TIMEVALUE(LEFT(C10,2)&amp;":"&amp;MID(C10,3,2)&amp;":"&amp;RIGHT(C10,2)))</f>
        <v>0.4385532407407407</v>
      </c>
      <c r="E10" s="284"/>
      <c r="F10" s="287" t="str">
        <f t="shared" ref="F10:L17" si="0">IF(E10=0," ",TIMEVALUE(LEFT(E10,2)&amp;":"&amp;MID(E10,3,2)&amp;":"&amp;RIGHT(E10,2)))</f>
        <v xml:space="preserve"> </v>
      </c>
      <c r="G10" s="285"/>
      <c r="H10" s="287" t="str">
        <f t="shared" si="0"/>
        <v xml:space="preserve"> </v>
      </c>
      <c r="I10" s="284"/>
      <c r="J10" s="287" t="str">
        <f t="shared" si="0"/>
        <v xml:space="preserve"> </v>
      </c>
      <c r="K10" s="284"/>
      <c r="L10" s="287" t="str">
        <f t="shared" si="0"/>
        <v xml:space="preserve"> </v>
      </c>
      <c r="M10" s="288"/>
    </row>
    <row r="11" spans="1:14" ht="21.6" customHeight="1" x14ac:dyDescent="0.5">
      <c r="B11" s="96" t="s">
        <v>16</v>
      </c>
      <c r="C11" s="286"/>
      <c r="D11" s="224" t="s">
        <v>10</v>
      </c>
      <c r="E11" s="285"/>
      <c r="F11" s="287" t="str">
        <f t="shared" si="0"/>
        <v xml:space="preserve"> </v>
      </c>
      <c r="G11" s="285"/>
      <c r="H11" s="287" t="str">
        <f t="shared" si="0"/>
        <v xml:space="preserve"> </v>
      </c>
      <c r="I11" s="284"/>
      <c r="J11" s="287" t="str">
        <f t="shared" si="0"/>
        <v xml:space="preserve"> </v>
      </c>
      <c r="K11" s="284"/>
      <c r="L11" s="287" t="str">
        <f t="shared" si="0"/>
        <v xml:space="preserve"> </v>
      </c>
      <c r="M11" s="288"/>
    </row>
    <row r="12" spans="1:14" ht="30" customHeight="1" x14ac:dyDescent="0.5">
      <c r="B12" s="94" t="s">
        <v>17</v>
      </c>
      <c r="C12" s="284">
        <v>1043</v>
      </c>
      <c r="D12" s="287">
        <f t="shared" ref="D12:D17" si="1">IF(C12=0," ",TIMEVALUE(LEFT(C12,2)&amp;":"&amp;MID(C12,3,2)&amp;":"&amp;RIGHT(C12,2)))</f>
        <v>0.44702546296296292</v>
      </c>
      <c r="E12" s="285"/>
      <c r="F12" s="287" t="str">
        <f t="shared" si="0"/>
        <v xml:space="preserve"> </v>
      </c>
      <c r="G12" s="285"/>
      <c r="H12" s="287" t="str">
        <f t="shared" si="0"/>
        <v xml:space="preserve"> </v>
      </c>
      <c r="I12" s="284"/>
      <c r="J12" s="287" t="str">
        <f t="shared" si="0"/>
        <v xml:space="preserve"> </v>
      </c>
      <c r="K12" s="284"/>
      <c r="L12" s="287" t="str">
        <f t="shared" si="0"/>
        <v xml:space="preserve"> </v>
      </c>
      <c r="M12" s="288"/>
    </row>
    <row r="13" spans="1:14" ht="30" customHeight="1" x14ac:dyDescent="0.5">
      <c r="B13" s="94" t="s">
        <v>19</v>
      </c>
      <c r="C13" s="284">
        <v>1051</v>
      </c>
      <c r="D13" s="287">
        <f t="shared" si="1"/>
        <v>0.4526736111111111</v>
      </c>
      <c r="E13" s="285"/>
      <c r="F13" s="287" t="str">
        <f t="shared" si="0"/>
        <v xml:space="preserve"> </v>
      </c>
      <c r="G13" s="285"/>
      <c r="H13" s="287" t="str">
        <f t="shared" si="0"/>
        <v xml:space="preserve"> </v>
      </c>
      <c r="I13" s="284"/>
      <c r="J13" s="287" t="str">
        <f t="shared" si="0"/>
        <v xml:space="preserve"> </v>
      </c>
      <c r="K13" s="284"/>
      <c r="L13" s="287" t="str">
        <f t="shared" si="0"/>
        <v xml:space="preserve"> </v>
      </c>
      <c r="M13" s="288" t="s">
        <v>18</v>
      </c>
    </row>
    <row r="14" spans="1:14" ht="30" customHeight="1" x14ac:dyDescent="0.5">
      <c r="B14" s="94" t="s">
        <v>20</v>
      </c>
      <c r="C14" s="284">
        <v>1113</v>
      </c>
      <c r="D14" s="287">
        <f t="shared" si="1"/>
        <v>0.46751157407407407</v>
      </c>
      <c r="E14" s="285"/>
      <c r="F14" s="287" t="str">
        <f t="shared" si="0"/>
        <v xml:space="preserve"> </v>
      </c>
      <c r="G14" s="285"/>
      <c r="H14" s="287" t="str">
        <f t="shared" si="0"/>
        <v xml:space="preserve"> </v>
      </c>
      <c r="I14" s="284"/>
      <c r="J14" s="287" t="str">
        <f t="shared" si="0"/>
        <v xml:space="preserve"> </v>
      </c>
      <c r="K14" s="284"/>
      <c r="L14" s="287" t="str">
        <f t="shared" si="0"/>
        <v xml:space="preserve"> </v>
      </c>
      <c r="M14" s="288"/>
    </row>
    <row r="15" spans="1:14" ht="30" customHeight="1" x14ac:dyDescent="0.5">
      <c r="B15" s="94" t="s">
        <v>21</v>
      </c>
      <c r="C15" s="284">
        <v>1120</v>
      </c>
      <c r="D15" s="287">
        <f t="shared" si="1"/>
        <v>0.47245370370370371</v>
      </c>
      <c r="E15" s="285"/>
      <c r="F15" s="287" t="str">
        <f t="shared" si="0"/>
        <v xml:space="preserve"> </v>
      </c>
      <c r="G15" s="285"/>
      <c r="H15" s="287" t="str">
        <f t="shared" si="0"/>
        <v xml:space="preserve"> </v>
      </c>
      <c r="I15" s="284"/>
      <c r="J15" s="287" t="str">
        <f t="shared" si="0"/>
        <v xml:space="preserve"> </v>
      </c>
      <c r="K15" s="284"/>
      <c r="L15" s="287" t="str">
        <f t="shared" si="0"/>
        <v xml:space="preserve"> </v>
      </c>
      <c r="M15" s="288"/>
    </row>
    <row r="16" spans="1:14" ht="21.6" customHeight="1" x14ac:dyDescent="0.5">
      <c r="B16" s="96" t="s">
        <v>16</v>
      </c>
      <c r="C16" s="286"/>
      <c r="D16" s="224" t="s">
        <v>10</v>
      </c>
      <c r="E16" s="285"/>
      <c r="F16" s="287" t="str">
        <f t="shared" si="0"/>
        <v xml:space="preserve"> </v>
      </c>
      <c r="G16" s="285"/>
      <c r="H16" s="287" t="str">
        <f t="shared" si="0"/>
        <v xml:space="preserve"> </v>
      </c>
      <c r="I16" s="284"/>
      <c r="J16" s="287" t="str">
        <f t="shared" si="0"/>
        <v xml:space="preserve"> </v>
      </c>
      <c r="K16" s="284"/>
      <c r="L16" s="287" t="str">
        <f t="shared" si="0"/>
        <v xml:space="preserve"> </v>
      </c>
      <c r="M16" s="288"/>
    </row>
    <row r="17" spans="2:14" ht="30" customHeight="1" x14ac:dyDescent="0.5">
      <c r="B17" s="94" t="s">
        <v>22</v>
      </c>
      <c r="C17" s="284">
        <v>1134</v>
      </c>
      <c r="D17" s="287">
        <f t="shared" si="1"/>
        <v>0.48233796296296294</v>
      </c>
      <c r="E17" s="285"/>
      <c r="F17" s="287" t="str">
        <f t="shared" si="0"/>
        <v xml:space="preserve"> </v>
      </c>
      <c r="G17" s="285"/>
      <c r="H17" s="287" t="str">
        <f t="shared" si="0"/>
        <v xml:space="preserve"> </v>
      </c>
      <c r="I17" s="284"/>
      <c r="J17" s="287" t="str">
        <f t="shared" si="0"/>
        <v xml:space="preserve"> </v>
      </c>
      <c r="K17" s="285"/>
      <c r="L17" s="287" t="str">
        <f t="shared" ref="L17" si="2">IF(L18=0," ",TIMEVALUE(LEFT(L18,2)&amp;":"&amp;MID(L18,3,2)&amp;":"&amp;RIGHT(L18,2)))</f>
        <v xml:space="preserve"> </v>
      </c>
      <c r="M17" s="288"/>
      <c r="N17" t="s">
        <v>23</v>
      </c>
    </row>
    <row r="18" spans="2:14" ht="21.6" customHeight="1" x14ac:dyDescent="0.35">
      <c r="B18" s="101" t="s">
        <v>24</v>
      </c>
      <c r="C18" s="271"/>
      <c r="D18" s="102" t="s">
        <v>25</v>
      </c>
      <c r="E18" s="102"/>
      <c r="F18" s="104"/>
      <c r="G18" s="104"/>
      <c r="H18" s="103"/>
      <c r="I18" s="103"/>
      <c r="J18" s="104"/>
      <c r="K18" s="104"/>
      <c r="L18" s="103"/>
      <c r="M18" s="100"/>
    </row>
    <row r="19" spans="2:14" ht="21.6" customHeight="1" x14ac:dyDescent="0.5">
      <c r="B19" s="105"/>
      <c r="C19" s="106"/>
      <c r="D19" s="106"/>
      <c r="E19" s="106"/>
      <c r="F19" s="103"/>
      <c r="G19" s="103"/>
      <c r="H19" s="107" t="s">
        <v>26</v>
      </c>
      <c r="I19" s="107"/>
      <c r="J19" s="106"/>
      <c r="K19" s="106"/>
      <c r="L19" s="106"/>
      <c r="M19" s="100"/>
    </row>
    <row r="20" spans="2:14" ht="30" customHeight="1" x14ac:dyDescent="0.5">
      <c r="B20" s="108">
        <v>100</v>
      </c>
      <c r="C20" s="272"/>
      <c r="D20" s="90">
        <v>65</v>
      </c>
      <c r="E20" s="90"/>
      <c r="F20" s="90"/>
      <c r="G20" s="90"/>
      <c r="H20" s="90"/>
      <c r="I20" s="90"/>
      <c r="J20" s="90"/>
      <c r="K20" s="90"/>
      <c r="L20" s="90"/>
      <c r="M20" s="100"/>
    </row>
    <row r="21" spans="2:14" ht="30" customHeight="1" x14ac:dyDescent="0.5">
      <c r="B21" s="108">
        <v>101</v>
      </c>
      <c r="C21" s="272"/>
      <c r="D21" s="264" t="s">
        <v>657</v>
      </c>
      <c r="E21" s="90"/>
      <c r="F21" s="90"/>
      <c r="G21" s="90"/>
      <c r="H21" s="90"/>
      <c r="I21" s="90"/>
      <c r="J21" s="90"/>
      <c r="K21" s="90"/>
      <c r="L21" s="90"/>
      <c r="M21" s="100"/>
    </row>
    <row r="22" spans="2:14" ht="30" customHeight="1" x14ac:dyDescent="0.5">
      <c r="B22" s="108">
        <v>200</v>
      </c>
      <c r="C22" s="272"/>
      <c r="D22" s="90">
        <v>52</v>
      </c>
      <c r="E22" s="90"/>
      <c r="F22" s="90"/>
      <c r="G22" s="90"/>
      <c r="H22" s="90"/>
      <c r="I22" s="90"/>
      <c r="J22" s="90"/>
      <c r="K22" s="90"/>
      <c r="L22" s="90"/>
      <c r="M22" s="100"/>
    </row>
    <row r="23" spans="2:14" ht="30" customHeight="1" x14ac:dyDescent="0.5">
      <c r="B23" s="108">
        <v>201</v>
      </c>
      <c r="C23" s="272"/>
      <c r="D23" s="90">
        <v>57</v>
      </c>
      <c r="E23" s="90"/>
      <c r="F23" s="90"/>
      <c r="G23" s="90"/>
      <c r="H23" s="90"/>
      <c r="I23" s="90"/>
      <c r="J23" s="90"/>
      <c r="K23" s="90"/>
      <c r="L23" s="90"/>
      <c r="M23" s="100"/>
    </row>
    <row r="24" spans="2:14" ht="30" customHeight="1" x14ac:dyDescent="0.5">
      <c r="B24" s="108">
        <v>308</v>
      </c>
      <c r="C24" s="272"/>
      <c r="D24" s="90">
        <v>5</v>
      </c>
      <c r="E24" s="90"/>
      <c r="F24" s="90"/>
      <c r="G24" s="90"/>
      <c r="H24" s="90"/>
      <c r="I24" s="90"/>
      <c r="J24" s="90"/>
      <c r="K24" s="90"/>
      <c r="L24" s="90"/>
      <c r="M24" s="100"/>
    </row>
    <row r="25" spans="2:14" ht="30" customHeight="1" x14ac:dyDescent="0.5">
      <c r="B25" s="111" t="s">
        <v>27</v>
      </c>
      <c r="C25" s="273"/>
      <c r="D25" s="90">
        <v>0</v>
      </c>
      <c r="E25" s="113"/>
      <c r="F25" s="113"/>
      <c r="G25" s="113"/>
      <c r="H25" s="90"/>
      <c r="I25" s="90"/>
      <c r="J25" s="90"/>
      <c r="K25" s="90"/>
      <c r="L25" s="90"/>
      <c r="M25" s="100"/>
    </row>
    <row r="26" spans="2:14" ht="30" customHeight="1" thickBot="1" x14ac:dyDescent="0.55000000000000004">
      <c r="B26" s="112" t="s">
        <v>28</v>
      </c>
      <c r="C26" s="274"/>
      <c r="D26" s="113">
        <v>0</v>
      </c>
      <c r="E26" s="113"/>
      <c r="F26" s="90"/>
      <c r="G26" s="113"/>
      <c r="H26" s="113"/>
      <c r="I26" s="113"/>
      <c r="J26" s="113"/>
      <c r="K26" s="113"/>
      <c r="L26" s="113"/>
      <c r="M26" s="100"/>
    </row>
    <row r="27" spans="2:14" ht="21.6" customHeight="1" thickTop="1" thickBot="1" x14ac:dyDescent="0.5">
      <c r="B27" s="116" t="s">
        <v>29</v>
      </c>
      <c r="C27" s="275"/>
      <c r="D27" s="117">
        <f>SUM(D20:D26)</f>
        <v>179</v>
      </c>
      <c r="E27" s="117"/>
      <c r="F27" s="117">
        <f>SUM(F20:F26)</f>
        <v>0</v>
      </c>
      <c r="G27" s="117"/>
      <c r="H27" s="117">
        <f>SUM(H20:H26)</f>
        <v>0</v>
      </c>
      <c r="I27" s="117"/>
      <c r="J27" s="117">
        <f>SUM(J20:J26)</f>
        <v>0</v>
      </c>
      <c r="K27" s="118"/>
      <c r="L27" s="225">
        <f>SUM(L20:L26)</f>
        <v>0</v>
      </c>
      <c r="M27" s="100"/>
    </row>
    <row r="28" spans="2:14" ht="21.6" customHeight="1" thickTop="1" thickBot="1" x14ac:dyDescent="0.5">
      <c r="B28" s="116" t="s">
        <v>30</v>
      </c>
      <c r="C28" s="275"/>
      <c r="D28" s="117">
        <f>D27</f>
        <v>179</v>
      </c>
      <c r="E28" s="117"/>
      <c r="F28" s="117">
        <f>D28+F27</f>
        <v>179</v>
      </c>
      <c r="G28" s="117"/>
      <c r="H28" s="117">
        <f>F28+H27</f>
        <v>179</v>
      </c>
      <c r="I28" s="117"/>
      <c r="J28" s="117">
        <f>J27+H28</f>
        <v>179</v>
      </c>
      <c r="K28" s="118"/>
      <c r="L28" s="225">
        <f>L27+J28</f>
        <v>179</v>
      </c>
      <c r="M28" s="100"/>
    </row>
    <row r="29" spans="2:14" ht="21.6" customHeight="1" thickTop="1" thickBot="1" x14ac:dyDescent="0.5">
      <c r="B29" s="119" t="s">
        <v>31</v>
      </c>
      <c r="C29" s="276"/>
      <c r="D29" s="120"/>
      <c r="E29" s="120"/>
      <c r="F29" s="117"/>
      <c r="G29" s="117"/>
      <c r="H29" s="120"/>
      <c r="I29" s="120"/>
      <c r="J29" s="120"/>
      <c r="K29" s="121"/>
      <c r="L29" s="226"/>
      <c r="M29" s="100"/>
    </row>
    <row r="30" spans="2:14" ht="21.6" customHeight="1" thickTop="1" thickBot="1" x14ac:dyDescent="0.5">
      <c r="B30" s="119" t="s">
        <v>32</v>
      </c>
      <c r="C30" s="276"/>
      <c r="D30" s="120"/>
      <c r="E30" s="120"/>
      <c r="F30" s="120"/>
      <c r="G30" s="120"/>
      <c r="H30" s="120"/>
      <c r="I30" s="120"/>
      <c r="J30" s="120"/>
      <c r="K30" s="121"/>
      <c r="L30" s="226"/>
      <c r="M30" s="100"/>
    </row>
    <row r="31" spans="2:14" ht="21.6" customHeight="1" thickTop="1" x14ac:dyDescent="0.3">
      <c r="B31" s="122"/>
      <c r="L31" s="8" t="s">
        <v>33</v>
      </c>
      <c r="M31" s="100"/>
    </row>
    <row r="32" spans="2:14" ht="21.6" customHeight="1" x14ac:dyDescent="0.3">
      <c r="B32" s="122"/>
      <c r="L32" s="123" t="s">
        <v>34</v>
      </c>
      <c r="M32" s="100"/>
    </row>
    <row r="33" spans="2:13" x14ac:dyDescent="0.3">
      <c r="B33" s="124" t="s">
        <v>35</v>
      </c>
      <c r="C33" s="277"/>
      <c r="D33" t="s">
        <v>36</v>
      </c>
      <c r="M33" s="100"/>
    </row>
    <row r="34" spans="2:13" ht="19.8" x14ac:dyDescent="0.4">
      <c r="B34" s="125" t="s">
        <v>38</v>
      </c>
      <c r="C34" s="278"/>
      <c r="D34" s="126" t="s">
        <v>72</v>
      </c>
      <c r="E34" s="126"/>
      <c r="F34" s="126"/>
      <c r="G34" s="126"/>
      <c r="H34" s="126"/>
      <c r="I34" s="126"/>
      <c r="J34" s="126"/>
      <c r="K34" s="126"/>
      <c r="L34" s="126"/>
      <c r="M34" s="100"/>
    </row>
    <row r="35" spans="2:13" ht="19.8" x14ac:dyDescent="0.4">
      <c r="B35" s="125" t="s">
        <v>39</v>
      </c>
      <c r="C35" s="278"/>
      <c r="D35" s="126" t="s">
        <v>60</v>
      </c>
      <c r="E35" s="126"/>
      <c r="F35" s="126"/>
      <c r="G35" s="126"/>
      <c r="H35" s="126"/>
      <c r="I35" s="126"/>
      <c r="J35" s="126"/>
      <c r="K35" s="126"/>
      <c r="L35" s="126"/>
      <c r="M35" s="127"/>
    </row>
    <row r="36" spans="2:13" ht="19.8" x14ac:dyDescent="0.4">
      <c r="B36" s="125" t="s">
        <v>40</v>
      </c>
      <c r="C36" s="278"/>
      <c r="D36" s="126" t="s">
        <v>73</v>
      </c>
      <c r="E36" s="126"/>
      <c r="F36" s="126"/>
      <c r="G36" s="126"/>
      <c r="H36" s="126"/>
      <c r="I36" s="126"/>
      <c r="J36" s="126"/>
      <c r="K36" s="126"/>
      <c r="L36" s="126"/>
      <c r="M36" s="127"/>
    </row>
    <row r="37" spans="2:13" ht="19.8" x14ac:dyDescent="0.4">
      <c r="B37" s="125"/>
      <c r="C37" s="278"/>
      <c r="D37" s="126"/>
      <c r="E37" s="106"/>
      <c r="F37" s="41"/>
      <c r="H37" s="126"/>
      <c r="I37" s="126"/>
      <c r="J37" s="126"/>
      <c r="K37" s="126"/>
      <c r="L37" s="126"/>
      <c r="M37" s="127"/>
    </row>
    <row r="38" spans="2:13" ht="19.8" x14ac:dyDescent="0.4">
      <c r="B38" s="125" t="s">
        <v>41</v>
      </c>
      <c r="C38" s="278"/>
      <c r="D38" s="126" t="s">
        <v>670</v>
      </c>
      <c r="E38" s="126"/>
      <c r="F38" s="126"/>
      <c r="G38" s="126"/>
      <c r="H38" s="126"/>
      <c r="I38" s="126"/>
      <c r="J38" s="126"/>
      <c r="K38" s="126"/>
      <c r="L38" s="126"/>
      <c r="M38" s="127"/>
    </row>
    <row r="39" spans="2:13" ht="19.8" x14ac:dyDescent="0.4">
      <c r="B39" s="125" t="s">
        <v>42</v>
      </c>
      <c r="C39" s="278"/>
      <c r="D39" s="126" t="s">
        <v>143</v>
      </c>
      <c r="E39" s="126"/>
      <c r="F39" s="126"/>
      <c r="G39" s="126"/>
      <c r="H39" s="126"/>
      <c r="I39" s="126"/>
      <c r="J39" s="126"/>
      <c r="K39" s="126"/>
      <c r="L39" s="126"/>
      <c r="M39" s="127"/>
    </row>
    <row r="40" spans="2:13" ht="19.8" x14ac:dyDescent="0.4">
      <c r="B40" s="125" t="s">
        <v>43</v>
      </c>
      <c r="C40" s="278"/>
      <c r="D40" s="126" t="s">
        <v>65</v>
      </c>
      <c r="E40" s="126"/>
      <c r="F40" s="126"/>
      <c r="G40" s="126"/>
      <c r="H40" s="126"/>
      <c r="I40" s="126"/>
      <c r="J40" s="126"/>
      <c r="K40" s="126"/>
      <c r="L40" s="126"/>
      <c r="M40" s="127"/>
    </row>
    <row r="41" spans="2:13" x14ac:dyDescent="0.3">
      <c r="B41" s="129" t="s">
        <v>44</v>
      </c>
      <c r="C41" s="279"/>
      <c r="D41" s="106"/>
      <c r="E41" s="106"/>
      <c r="H41" s="106"/>
      <c r="I41" s="106"/>
      <c r="J41" s="106"/>
      <c r="K41" s="106"/>
      <c r="L41" s="106"/>
      <c r="M41" s="127"/>
    </row>
    <row r="42" spans="2:13" x14ac:dyDescent="0.3">
      <c r="B42" s="122"/>
      <c r="D42" s="106"/>
      <c r="E42" s="106"/>
      <c r="F42" s="106"/>
      <c r="G42" s="106"/>
      <c r="H42" s="106"/>
      <c r="I42" s="106"/>
      <c r="J42" s="106"/>
      <c r="K42" s="106"/>
      <c r="L42" s="106"/>
      <c r="M42" s="127"/>
    </row>
    <row r="43" spans="2:13" ht="11.4" customHeight="1" x14ac:dyDescent="0.3">
      <c r="B43" s="124" t="s">
        <v>45</v>
      </c>
      <c r="C43" s="277"/>
      <c r="D43" s="130"/>
      <c r="E43" s="130"/>
      <c r="F43" s="106"/>
      <c r="G43" s="106"/>
      <c r="H43" s="106"/>
      <c r="I43" s="106"/>
      <c r="J43" s="130" t="s">
        <v>46</v>
      </c>
      <c r="K43" s="130"/>
      <c r="L43" s="106"/>
      <c r="M43" s="127"/>
    </row>
    <row r="44" spans="2:13" ht="15.6" x14ac:dyDescent="0.3">
      <c r="B44" s="131" t="s">
        <v>47</v>
      </c>
      <c r="C44" s="280"/>
      <c r="D44" s="130"/>
      <c r="E44" s="130"/>
      <c r="F44" s="106"/>
      <c r="G44" s="106"/>
      <c r="H44" s="106" t="s">
        <v>48</v>
      </c>
      <c r="I44" s="106"/>
      <c r="J44" s="106">
        <f>M29*8</f>
        <v>0</v>
      </c>
      <c r="K44" s="106"/>
      <c r="L44" s="132" t="s">
        <v>49</v>
      </c>
      <c r="M44" s="127"/>
    </row>
    <row r="45" spans="2:13" ht="15.6" x14ac:dyDescent="0.3">
      <c r="B45" s="131" t="s">
        <v>50</v>
      </c>
      <c r="C45" s="280"/>
      <c r="D45" s="130" t="s">
        <v>51</v>
      </c>
      <c r="E45" s="130"/>
      <c r="F45" s="106"/>
      <c r="G45" s="106"/>
      <c r="H45" s="106" t="s">
        <v>48</v>
      </c>
      <c r="I45" s="106"/>
      <c r="J45" s="106">
        <f>F46*8</f>
        <v>0</v>
      </c>
      <c r="K45" s="106"/>
      <c r="L45" s="132" t="s">
        <v>52</v>
      </c>
      <c r="M45" s="127"/>
    </row>
    <row r="46" spans="2:13" x14ac:dyDescent="0.3">
      <c r="B46" s="122" t="s">
        <v>53</v>
      </c>
      <c r="D46" s="106"/>
      <c r="E46" s="106"/>
      <c r="F46" s="133"/>
      <c r="G46" s="133"/>
      <c r="H46" s="106"/>
      <c r="I46" s="106"/>
      <c r="J46" s="106"/>
      <c r="K46" s="106"/>
      <c r="L46" s="106"/>
      <c r="M46" s="127"/>
    </row>
    <row r="47" spans="2:13" x14ac:dyDescent="0.3">
      <c r="B47" s="122"/>
      <c r="D47" s="130"/>
      <c r="E47" s="130"/>
      <c r="F47" s="106"/>
      <c r="G47" s="106"/>
      <c r="H47" s="106"/>
      <c r="I47" s="106"/>
      <c r="J47" s="106"/>
      <c r="K47" s="106"/>
      <c r="L47" s="106"/>
      <c r="M47" s="127"/>
    </row>
    <row r="48" spans="2:13" ht="18.600000000000001" thickBot="1" x14ac:dyDescent="0.4">
      <c r="B48" s="134" t="s">
        <v>54</v>
      </c>
      <c r="C48" s="281"/>
      <c r="D48" s="135"/>
      <c r="E48" s="135"/>
      <c r="F48" s="106"/>
      <c r="G48" s="106"/>
      <c r="H48" s="135"/>
      <c r="I48" s="135"/>
      <c r="J48" s="135"/>
      <c r="K48" s="135"/>
      <c r="L48" s="135"/>
      <c r="M48" s="127"/>
    </row>
    <row r="49" spans="2:13" ht="16.2" thickBot="1" x14ac:dyDescent="0.35">
      <c r="B49" s="136" t="s">
        <v>55</v>
      </c>
      <c r="C49" s="280"/>
      <c r="D49" s="137" t="s">
        <v>131</v>
      </c>
      <c r="E49" s="137"/>
      <c r="F49" s="137"/>
      <c r="G49" s="137"/>
      <c r="H49" s="137"/>
      <c r="I49" s="137"/>
      <c r="J49" s="137"/>
      <c r="K49" s="138"/>
      <c r="L49" s="137"/>
      <c r="M49" s="127"/>
    </row>
    <row r="50" spans="2:13" ht="16.2" thickBot="1" x14ac:dyDescent="0.35">
      <c r="B50" s="136" t="s">
        <v>56</v>
      </c>
      <c r="C50" s="280"/>
      <c r="D50" s="139">
        <v>78</v>
      </c>
      <c r="E50" s="139"/>
      <c r="F50" s="139"/>
      <c r="G50" s="139"/>
      <c r="H50" s="139"/>
      <c r="I50" s="139"/>
      <c r="J50" s="139"/>
      <c r="K50" s="139"/>
      <c r="L50" s="137"/>
      <c r="M50" s="127"/>
    </row>
    <row r="51" spans="2:13" x14ac:dyDescent="0.3">
      <c r="B51" s="141" t="s">
        <v>57</v>
      </c>
      <c r="C51" s="282"/>
      <c r="D51" s="106"/>
      <c r="E51" s="106"/>
      <c r="J51" s="106"/>
      <c r="K51" s="106"/>
      <c r="L51" s="106"/>
      <c r="M51" s="127"/>
    </row>
    <row r="52" spans="2:13" ht="15.6" x14ac:dyDescent="0.3">
      <c r="B52" s="142" t="s">
        <v>58</v>
      </c>
      <c r="C52" s="283"/>
      <c r="D52" s="106"/>
      <c r="E52" s="106"/>
      <c r="F52" s="106"/>
      <c r="G52" s="106"/>
      <c r="H52" s="106"/>
      <c r="I52" s="106"/>
      <c r="J52" s="106"/>
      <c r="K52" s="106"/>
      <c r="L52" s="106"/>
      <c r="M52" s="127"/>
    </row>
    <row r="53" spans="2:13" ht="15.6" x14ac:dyDescent="0.3">
      <c r="B53" s="142"/>
      <c r="C53" s="283"/>
      <c r="D53" s="106"/>
      <c r="E53" s="106"/>
      <c r="F53" s="106"/>
      <c r="G53" s="106"/>
      <c r="H53" s="106"/>
      <c r="I53" s="106"/>
      <c r="J53" s="106"/>
      <c r="K53" s="106"/>
      <c r="L53" s="106"/>
      <c r="M53" s="127"/>
    </row>
    <row r="54" spans="2:13" ht="15.6" x14ac:dyDescent="0.3">
      <c r="B54" s="142" t="s">
        <v>669</v>
      </c>
      <c r="C54" s="283"/>
      <c r="D54" s="106"/>
      <c r="E54" s="106"/>
      <c r="F54" s="106"/>
      <c r="G54" s="106"/>
      <c r="H54" s="106"/>
      <c r="I54" s="106"/>
      <c r="J54" s="106"/>
      <c r="K54" s="106"/>
      <c r="L54" s="106"/>
      <c r="M54" s="127"/>
    </row>
    <row r="55" spans="2:13" x14ac:dyDescent="0.3">
      <c r="B55" s="122"/>
      <c r="D55" s="106"/>
      <c r="E55" s="106"/>
      <c r="F55" s="106"/>
      <c r="G55" s="106"/>
      <c r="H55" s="106"/>
      <c r="I55" s="106"/>
      <c r="J55" s="106"/>
      <c r="K55" s="106"/>
      <c r="L55" s="106"/>
      <c r="M55" s="127"/>
    </row>
    <row r="56" spans="2:13" ht="15" thickBot="1" x14ac:dyDescent="0.35"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82"/>
    </row>
    <row r="57" spans="2:13" ht="15" thickTop="1" x14ac:dyDescent="0.3"/>
  </sheetData>
  <mergeCells count="2">
    <mergeCell ref="B1:M1"/>
    <mergeCell ref="H2:J2"/>
  </mergeCells>
  <dataValidations count="7">
    <dataValidation type="list" errorStyle="information" operator="equal" allowBlank="1" showErrorMessage="1" sqref="D36:L36 D34" xr:uid="{00000000-0002-0000-0E00-000000000000}">
      <formula1>"Donald Marshall,Charles Stirewalt,Chris Tilley,John Tredway,Victor Varney"</formula1>
    </dataValidation>
    <dataValidation type="list" errorStyle="information" operator="equal" allowBlank="1" showErrorMessage="1" sqref="D35:L35" xr:uid="{00000000-0002-0000-0E00-000001000000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E34:L34" xr:uid="{00000000-0002-0000-0E00-000002000000}">
      <formula1>"Ted Dunn,Richard Gray,Billy Rueckert"</formula1>
    </dataValidation>
    <dataValidation type="list" errorStyle="information" operator="equal" allowBlank="1" showErrorMessage="1" sqref="D39:L40" xr:uid="{00000000-0002-0000-0E00-000003000000}">
      <formula1>"Dennis Winchell,Harold Boettcher,Rob Grau,Joe Mills,John Morck,Brandt Wilkus,Chris Tilley,Charles Stirewalt,Victor Varney,Nick Conner,Richard Gray,John Tredway,Donald Marshall"</formula1>
    </dataValidation>
    <dataValidation type="list" errorStyle="warning" operator="equal" allowBlank="1" showErrorMessage="1" sqref="D8:L8" xr:uid="{00000000-0002-0000-0E00-000004000000}">
      <formula1>"17,,399,671,1686,1640"</formula1>
    </dataValidation>
    <dataValidation errorStyle="information" allowBlank="1" showInputMessage="1" showErrorMessage="1" sqref="D41:E41" xr:uid="{00000000-0002-0000-0E00-000005000000}"/>
    <dataValidation type="list" errorStyle="information" operator="equal" allowBlank="1" showErrorMessage="1" sqref="D38:L38" xr:uid="{00000000-0002-0000-0E00-000006000000}">
      <formula1>"Chris R Boli,Jay Horn"</formula1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57"/>
  <sheetViews>
    <sheetView workbookViewId="0"/>
  </sheetViews>
  <sheetFormatPr defaultRowHeight="14.4" x14ac:dyDescent="0.3"/>
  <cols>
    <col min="1" max="1" width="2.88671875" customWidth="1"/>
    <col min="2" max="2" width="32.5546875" customWidth="1"/>
    <col min="3" max="8" width="20.6640625" customWidth="1"/>
    <col min="9" max="9" width="8.44140625" customWidth="1"/>
    <col min="10" max="1025" width="11.6640625" customWidth="1"/>
  </cols>
  <sheetData>
    <row r="1" spans="1:11" ht="21.6" customHeight="1" thickTop="1" x14ac:dyDescent="0.4">
      <c r="B1" s="334" t="s">
        <v>6</v>
      </c>
      <c r="C1" s="334"/>
      <c r="D1" s="334"/>
      <c r="E1" s="334"/>
      <c r="F1" s="334"/>
      <c r="G1" s="334"/>
      <c r="H1" s="334"/>
    </row>
    <row r="2" spans="1:11" ht="21.6" customHeight="1" x14ac:dyDescent="0.45">
      <c r="B2" s="62" t="s">
        <v>7</v>
      </c>
      <c r="C2" s="7"/>
      <c r="D2" s="63" t="s">
        <v>8</v>
      </c>
      <c r="E2" s="337">
        <v>44752</v>
      </c>
      <c r="F2" s="337"/>
      <c r="G2" s="224" t="s">
        <v>10</v>
      </c>
      <c r="H2" s="65" t="s">
        <v>9</v>
      </c>
    </row>
    <row r="3" spans="1:11" ht="9" customHeight="1" x14ac:dyDescent="0.5">
      <c r="B3" s="62"/>
      <c r="C3" s="7"/>
      <c r="D3" s="227"/>
      <c r="E3" s="228"/>
      <c r="F3" s="229"/>
      <c r="G3" s="64"/>
      <c r="H3" s="230"/>
    </row>
    <row r="4" spans="1:11" ht="21.6" customHeight="1" x14ac:dyDescent="0.5">
      <c r="B4" s="62"/>
      <c r="C4" s="74"/>
      <c r="D4" s="227"/>
      <c r="E4" s="107"/>
      <c r="F4" s="107"/>
      <c r="G4" s="107"/>
      <c r="H4" s="255">
        <f>INDEX('2022 Trains'!B7:C61,MATCH(E2,'2022 Trains'!C7:C64,0),1)</f>
        <v>21</v>
      </c>
    </row>
    <row r="5" spans="1:11" ht="21.6" customHeight="1" x14ac:dyDescent="0.5">
      <c r="B5" s="78" t="s">
        <v>11</v>
      </c>
      <c r="C5" s="79"/>
      <c r="D5" s="80"/>
      <c r="E5" s="80"/>
      <c r="F5" s="80"/>
      <c r="G5" s="80"/>
      <c r="H5" s="81"/>
    </row>
    <row r="6" spans="1:11" ht="21.6" customHeight="1" x14ac:dyDescent="0.5">
      <c r="A6" s="82"/>
      <c r="B6" s="83" t="s">
        <v>12</v>
      </c>
      <c r="C6" s="84">
        <f>IF(C7=0," ",TIMEVALUE(LEFT(C7,2)&amp;":"&amp;MID(C7,3,2)&amp;":"&amp;RIGHT(C7,2)))</f>
        <v>0.45833333333333331</v>
      </c>
      <c r="D6" s="84">
        <f>IF(D7=0," ",TIMEVALUE(LEFT(D7,2)&amp;":"&amp;MID(D7,3,2)&amp;":"&amp;RIGHT(D7,2)))</f>
        <v>0.52118055555555554</v>
      </c>
      <c r="E6" s="84">
        <f>IF(E7=0," ",TIMEVALUE(LEFT(E7,2)&amp;":"&amp;MID(E7,3,2)&amp;":"&amp;RIGHT(E7,2)))</f>
        <v>0.58333333333333337</v>
      </c>
      <c r="F6" s="84" t="str">
        <f>IF(F7=0," ",TIMEVALUE(LEFT(F7,2)&amp;":"&amp;MID(F7,3,2)&amp;":"&amp;RIGHT(F7,2)))</f>
        <v xml:space="preserve"> </v>
      </c>
      <c r="G6" s="84" t="str">
        <f>IF(G7=0," ",TIMEVALUE(LEFT(G7,2)&amp;":"&amp;MID(G7,3,2)&amp;":"&amp;RIGHT(G7,2)))</f>
        <v xml:space="preserve"> </v>
      </c>
      <c r="H6" s="85"/>
      <c r="I6" s="82"/>
    </row>
    <row r="7" spans="1:11" ht="21.6" customHeight="1" x14ac:dyDescent="0.5">
      <c r="B7" s="86" t="s">
        <v>13</v>
      </c>
      <c r="C7" s="87" t="s">
        <v>513</v>
      </c>
      <c r="D7" s="87" t="s">
        <v>514</v>
      </c>
      <c r="E7" s="87" t="s">
        <v>515</v>
      </c>
      <c r="F7" s="87"/>
      <c r="G7" s="87"/>
      <c r="H7" s="181"/>
    </row>
    <row r="8" spans="1:11" ht="21.6" customHeight="1" x14ac:dyDescent="0.5">
      <c r="B8" s="89" t="s">
        <v>14</v>
      </c>
      <c r="C8" s="90">
        <v>399</v>
      </c>
      <c r="D8" s="90">
        <v>671</v>
      </c>
      <c r="E8" s="90">
        <v>399</v>
      </c>
      <c r="F8" s="90"/>
      <c r="G8" s="90"/>
      <c r="H8" s="88"/>
    </row>
    <row r="9" spans="1:11" ht="21.6" customHeight="1" x14ac:dyDescent="0.45">
      <c r="B9" s="91"/>
      <c r="E9" s="82"/>
      <c r="H9" s="88"/>
    </row>
    <row r="10" spans="1:11" ht="30" customHeight="1" x14ac:dyDescent="0.5">
      <c r="B10" s="94" t="s">
        <v>15</v>
      </c>
      <c r="C10" s="87" t="s">
        <v>518</v>
      </c>
      <c r="D10" s="87" t="s">
        <v>658</v>
      </c>
      <c r="E10" s="87" t="s">
        <v>563</v>
      </c>
      <c r="F10" s="87"/>
      <c r="G10" s="87"/>
      <c r="H10" s="93"/>
      <c r="K10" s="82"/>
    </row>
    <row r="11" spans="1:11" ht="21.6" customHeight="1" x14ac:dyDescent="0.5">
      <c r="B11" s="96" t="s">
        <v>16</v>
      </c>
      <c r="C11" s="224" t="s">
        <v>10</v>
      </c>
      <c r="D11" s="224"/>
      <c r="E11" s="224" t="s">
        <v>10</v>
      </c>
      <c r="F11" s="87"/>
      <c r="G11" s="87"/>
      <c r="H11" s="95"/>
    </row>
    <row r="12" spans="1:11" ht="30" customHeight="1" x14ac:dyDescent="0.5">
      <c r="B12" s="94" t="s">
        <v>17</v>
      </c>
      <c r="C12" s="87" t="s">
        <v>586</v>
      </c>
      <c r="D12" s="87" t="s">
        <v>659</v>
      </c>
      <c r="E12" s="87" t="s">
        <v>533</v>
      </c>
      <c r="F12" s="87"/>
      <c r="G12" s="87"/>
      <c r="H12" s="95"/>
      <c r="K12" s="265"/>
    </row>
    <row r="13" spans="1:11" ht="30" customHeight="1" x14ac:dyDescent="0.5">
      <c r="B13" s="94" t="s">
        <v>19</v>
      </c>
      <c r="C13" s="87" t="s">
        <v>550</v>
      </c>
      <c r="D13" s="87" t="s">
        <v>660</v>
      </c>
      <c r="E13" s="87" t="s">
        <v>666</v>
      </c>
      <c r="F13" s="87"/>
      <c r="G13" s="87"/>
      <c r="H13" s="95" t="s">
        <v>18</v>
      </c>
    </row>
    <row r="14" spans="1:11" ht="30" customHeight="1" x14ac:dyDescent="0.5">
      <c r="B14" s="94" t="s">
        <v>20</v>
      </c>
      <c r="C14" s="87" t="s">
        <v>654</v>
      </c>
      <c r="D14" s="87" t="s">
        <v>661</v>
      </c>
      <c r="E14" s="87" t="s">
        <v>665</v>
      </c>
      <c r="F14" s="87"/>
      <c r="G14" s="87"/>
      <c r="H14" s="95"/>
    </row>
    <row r="15" spans="1:11" ht="30" customHeight="1" x14ac:dyDescent="0.5">
      <c r="B15" s="94" t="s">
        <v>21</v>
      </c>
      <c r="C15" s="87" t="s">
        <v>656</v>
      </c>
      <c r="D15" s="87" t="s">
        <v>662</v>
      </c>
      <c r="E15" s="87" t="s">
        <v>568</v>
      </c>
      <c r="F15" s="87"/>
      <c r="G15" s="87"/>
      <c r="H15" s="95"/>
    </row>
    <row r="16" spans="1:11" ht="21.6" customHeight="1" x14ac:dyDescent="0.5">
      <c r="B16" s="96" t="s">
        <v>16</v>
      </c>
      <c r="C16" s="224" t="s">
        <v>10</v>
      </c>
      <c r="D16" s="224" t="s">
        <v>10</v>
      </c>
      <c r="E16" s="224" t="s">
        <v>10</v>
      </c>
      <c r="F16" s="87"/>
      <c r="G16" s="87"/>
      <c r="H16" s="95"/>
    </row>
    <row r="17" spans="2:9" ht="30" customHeight="1" x14ac:dyDescent="0.5">
      <c r="B17" s="94" t="s">
        <v>22</v>
      </c>
      <c r="C17" s="87" t="s">
        <v>655</v>
      </c>
      <c r="D17" s="87" t="s">
        <v>629</v>
      </c>
      <c r="E17" s="87" t="s">
        <v>664</v>
      </c>
      <c r="F17" s="87"/>
      <c r="G17" s="87"/>
      <c r="H17" s="95"/>
      <c r="I17" t="s">
        <v>23</v>
      </c>
    </row>
    <row r="18" spans="2:9" ht="21.6" customHeight="1" x14ac:dyDescent="0.35">
      <c r="B18" s="101" t="s">
        <v>24</v>
      </c>
      <c r="C18" s="102" t="s">
        <v>25</v>
      </c>
      <c r="D18" s="104"/>
      <c r="E18" s="103"/>
      <c r="F18" s="104"/>
      <c r="G18" s="103"/>
      <c r="H18" s="100"/>
    </row>
    <row r="19" spans="2:9" ht="21.6" customHeight="1" x14ac:dyDescent="0.5">
      <c r="B19" s="105"/>
      <c r="C19" s="106"/>
      <c r="D19" s="103"/>
      <c r="E19" s="107" t="s">
        <v>26</v>
      </c>
      <c r="F19" s="106"/>
      <c r="G19" s="106"/>
      <c r="H19" s="100"/>
    </row>
    <row r="20" spans="2:9" ht="30" customHeight="1" x14ac:dyDescent="0.5">
      <c r="B20" s="108">
        <v>100</v>
      </c>
      <c r="C20" s="90">
        <v>47</v>
      </c>
      <c r="D20" s="90">
        <v>23</v>
      </c>
      <c r="E20" s="90">
        <v>41</v>
      </c>
      <c r="F20" s="90"/>
      <c r="G20" s="90"/>
      <c r="H20" s="100"/>
    </row>
    <row r="21" spans="2:9" ht="30" customHeight="1" x14ac:dyDescent="0.5">
      <c r="B21" s="108">
        <v>101</v>
      </c>
      <c r="C21" s="264" t="s">
        <v>657</v>
      </c>
      <c r="D21" s="264" t="s">
        <v>657</v>
      </c>
      <c r="E21" s="264" t="s">
        <v>657</v>
      </c>
      <c r="F21" s="90"/>
      <c r="G21" s="90"/>
      <c r="H21" s="100"/>
    </row>
    <row r="22" spans="2:9" ht="30" customHeight="1" x14ac:dyDescent="0.5">
      <c r="B22" s="108">
        <v>200</v>
      </c>
      <c r="C22" s="90">
        <v>59</v>
      </c>
      <c r="D22" s="90">
        <v>55</v>
      </c>
      <c r="E22" s="90">
        <v>50</v>
      </c>
      <c r="F22" s="90"/>
      <c r="G22" s="90"/>
      <c r="H22" s="100"/>
    </row>
    <row r="23" spans="2:9" ht="30" customHeight="1" x14ac:dyDescent="0.5">
      <c r="B23" s="108">
        <v>201</v>
      </c>
      <c r="C23" s="90">
        <v>52</v>
      </c>
      <c r="D23" s="90">
        <v>0</v>
      </c>
      <c r="E23" s="90">
        <v>0</v>
      </c>
      <c r="F23" s="90"/>
      <c r="G23" s="90"/>
      <c r="H23" s="100"/>
    </row>
    <row r="24" spans="2:9" ht="30" customHeight="1" x14ac:dyDescent="0.5">
      <c r="B24" s="108">
        <v>308</v>
      </c>
      <c r="C24" s="90">
        <v>10</v>
      </c>
      <c r="D24" s="90">
        <v>5</v>
      </c>
      <c r="E24" s="90">
        <v>9</v>
      </c>
      <c r="F24" s="90"/>
      <c r="G24" s="90"/>
      <c r="H24" s="100"/>
    </row>
    <row r="25" spans="2:9" ht="30" customHeight="1" x14ac:dyDescent="0.5">
      <c r="B25" s="111" t="s">
        <v>27</v>
      </c>
      <c r="C25" s="90">
        <v>0</v>
      </c>
      <c r="D25" s="113"/>
      <c r="E25" s="90"/>
      <c r="F25" s="90"/>
      <c r="G25" s="90"/>
      <c r="H25" s="100"/>
    </row>
    <row r="26" spans="2:9" ht="30" customHeight="1" thickBot="1" x14ac:dyDescent="0.55000000000000004">
      <c r="B26" s="112" t="s">
        <v>28</v>
      </c>
      <c r="C26" s="113"/>
      <c r="D26" s="90"/>
      <c r="E26" s="113"/>
      <c r="F26" s="113"/>
      <c r="G26" s="113"/>
      <c r="H26" s="100"/>
    </row>
    <row r="27" spans="2:9" ht="21.6" customHeight="1" thickTop="1" thickBot="1" x14ac:dyDescent="0.5">
      <c r="B27" s="116" t="s">
        <v>29</v>
      </c>
      <c r="C27" s="117">
        <f>SUM(C20:C26)</f>
        <v>168</v>
      </c>
      <c r="D27" s="117">
        <f>SUM(D20:D26)</f>
        <v>83</v>
      </c>
      <c r="E27" s="117">
        <f>SUM(E20:E26)</f>
        <v>100</v>
      </c>
      <c r="F27" s="117">
        <f>SUM(F20:F26)</f>
        <v>0</v>
      </c>
      <c r="G27" s="225">
        <f>SUM(G20:G26)</f>
        <v>0</v>
      </c>
      <c r="H27" s="100"/>
    </row>
    <row r="28" spans="2:9" ht="21.6" customHeight="1" thickTop="1" thickBot="1" x14ac:dyDescent="0.5">
      <c r="B28" s="116" t="s">
        <v>30</v>
      </c>
      <c r="C28" s="117">
        <f>C27</f>
        <v>168</v>
      </c>
      <c r="D28" s="117">
        <f>C28+D27</f>
        <v>251</v>
      </c>
      <c r="E28" s="117">
        <f>D28+E27</f>
        <v>351</v>
      </c>
      <c r="F28" s="117">
        <f>F27+E28</f>
        <v>351</v>
      </c>
      <c r="G28" s="225">
        <f>G27+F28</f>
        <v>351</v>
      </c>
      <c r="H28" s="100"/>
    </row>
    <row r="29" spans="2:9" ht="21.6" customHeight="1" thickTop="1" thickBot="1" x14ac:dyDescent="0.5">
      <c r="B29" s="119" t="s">
        <v>31</v>
      </c>
      <c r="C29" s="120"/>
      <c r="D29" s="117"/>
      <c r="E29" s="120"/>
      <c r="F29" s="120"/>
      <c r="G29" s="226"/>
      <c r="H29" s="100"/>
    </row>
    <row r="30" spans="2:9" ht="21.6" customHeight="1" thickTop="1" thickBot="1" x14ac:dyDescent="0.5">
      <c r="B30" s="119" t="s">
        <v>32</v>
      </c>
      <c r="C30" s="120"/>
      <c r="D30" s="120"/>
      <c r="E30" s="120"/>
      <c r="F30" s="120"/>
      <c r="G30" s="226"/>
      <c r="H30" s="100"/>
    </row>
    <row r="31" spans="2:9" ht="21.6" customHeight="1" thickTop="1" x14ac:dyDescent="0.3">
      <c r="B31" s="122"/>
      <c r="G31" s="8" t="s">
        <v>33</v>
      </c>
      <c r="H31" s="100"/>
    </row>
    <row r="32" spans="2:9" ht="21.6" customHeight="1" x14ac:dyDescent="0.3">
      <c r="B32" s="122"/>
      <c r="G32" s="123" t="s">
        <v>34</v>
      </c>
      <c r="H32" s="100"/>
    </row>
    <row r="33" spans="2:8" x14ac:dyDescent="0.3">
      <c r="B33" s="124" t="s">
        <v>35</v>
      </c>
      <c r="C33" t="s">
        <v>36</v>
      </c>
      <c r="H33" s="100"/>
    </row>
    <row r="34" spans="2:8" ht="19.8" x14ac:dyDescent="0.4">
      <c r="B34" s="125" t="s">
        <v>38</v>
      </c>
      <c r="C34" s="126" t="s">
        <v>72</v>
      </c>
      <c r="D34" s="126" t="s">
        <v>72</v>
      </c>
      <c r="E34" s="126" t="s">
        <v>72</v>
      </c>
      <c r="F34" s="126"/>
      <c r="G34" s="126"/>
      <c r="H34" s="100"/>
    </row>
    <row r="35" spans="2:8" ht="19.8" x14ac:dyDescent="0.4">
      <c r="B35" s="125" t="s">
        <v>39</v>
      </c>
      <c r="C35" s="126" t="s">
        <v>60</v>
      </c>
      <c r="D35" s="126" t="s">
        <v>61</v>
      </c>
      <c r="E35" s="126" t="s">
        <v>65</v>
      </c>
      <c r="F35" s="126"/>
      <c r="G35" s="126"/>
      <c r="H35" s="127"/>
    </row>
    <row r="36" spans="2:8" ht="19.8" x14ac:dyDescent="0.4">
      <c r="B36" s="125" t="s">
        <v>40</v>
      </c>
      <c r="C36" s="126" t="s">
        <v>73</v>
      </c>
      <c r="D36" s="126" t="s">
        <v>73</v>
      </c>
      <c r="E36" s="126" t="s">
        <v>73</v>
      </c>
      <c r="F36" s="126"/>
      <c r="G36" s="126"/>
      <c r="H36" s="127"/>
    </row>
    <row r="37" spans="2:8" ht="19.8" x14ac:dyDescent="0.4">
      <c r="B37" s="125"/>
      <c r="C37" s="126"/>
      <c r="E37" s="126"/>
      <c r="F37" s="126"/>
      <c r="G37" s="126"/>
      <c r="H37" s="127"/>
    </row>
    <row r="38" spans="2:8" ht="19.8" x14ac:dyDescent="0.4">
      <c r="B38" s="125" t="s">
        <v>41</v>
      </c>
      <c r="C38" s="126" t="s">
        <v>61</v>
      </c>
      <c r="D38" s="126" t="s">
        <v>663</v>
      </c>
      <c r="E38" s="126" t="s">
        <v>663</v>
      </c>
      <c r="F38" s="126"/>
      <c r="G38" s="126"/>
      <c r="H38" s="127"/>
    </row>
    <row r="39" spans="2:8" ht="19.8" x14ac:dyDescent="0.4">
      <c r="B39" s="125" t="s">
        <v>42</v>
      </c>
      <c r="C39" s="126" t="s">
        <v>65</v>
      </c>
      <c r="D39" s="126" t="s">
        <v>67</v>
      </c>
      <c r="E39" s="126" t="s">
        <v>61</v>
      </c>
      <c r="F39" s="126"/>
      <c r="G39" s="126"/>
      <c r="H39" s="127"/>
    </row>
    <row r="40" spans="2:8" ht="19.8" x14ac:dyDescent="0.4">
      <c r="B40" s="125" t="s">
        <v>43</v>
      </c>
      <c r="C40" s="126" t="s">
        <v>64</v>
      </c>
      <c r="D40" s="126" t="s">
        <v>64</v>
      </c>
      <c r="E40" s="126" t="s">
        <v>64</v>
      </c>
      <c r="F40" s="126"/>
      <c r="G40" s="126"/>
      <c r="H40" s="127"/>
    </row>
    <row r="41" spans="2:8" x14ac:dyDescent="0.3">
      <c r="B41" s="129" t="s">
        <v>44</v>
      </c>
      <c r="C41" s="106"/>
      <c r="E41" s="106"/>
      <c r="F41" s="106"/>
      <c r="G41" s="106"/>
      <c r="H41" s="127"/>
    </row>
    <row r="42" spans="2:8" x14ac:dyDescent="0.3">
      <c r="B42" s="122"/>
      <c r="C42" s="106"/>
      <c r="D42" s="106"/>
      <c r="E42" s="106"/>
      <c r="F42" s="106"/>
      <c r="G42" s="106"/>
      <c r="H42" s="127"/>
    </row>
    <row r="43" spans="2:8" ht="11.4" customHeight="1" x14ac:dyDescent="0.3">
      <c r="B43" s="124" t="s">
        <v>45</v>
      </c>
      <c r="C43" s="130"/>
      <c r="D43" s="106"/>
      <c r="E43" s="106"/>
      <c r="F43" s="130" t="s">
        <v>46</v>
      </c>
      <c r="G43" s="106"/>
      <c r="H43" s="127"/>
    </row>
    <row r="44" spans="2:8" ht="15.6" x14ac:dyDescent="0.3">
      <c r="B44" s="131" t="s">
        <v>47</v>
      </c>
      <c r="C44" s="130"/>
      <c r="D44" s="106"/>
      <c r="E44" s="106" t="s">
        <v>48</v>
      </c>
      <c r="F44" s="106">
        <f>H29*8</f>
        <v>0</v>
      </c>
      <c r="G44" s="132" t="s">
        <v>49</v>
      </c>
      <c r="H44" s="127"/>
    </row>
    <row r="45" spans="2:8" ht="15.6" x14ac:dyDescent="0.3">
      <c r="B45" s="131" t="s">
        <v>50</v>
      </c>
      <c r="C45" s="130" t="s">
        <v>51</v>
      </c>
      <c r="D45" s="106"/>
      <c r="E45" s="106" t="s">
        <v>48</v>
      </c>
      <c r="F45" s="106">
        <f>D46*8</f>
        <v>0</v>
      </c>
      <c r="G45" s="132" t="s">
        <v>52</v>
      </c>
      <c r="H45" s="127"/>
    </row>
    <row r="46" spans="2:8" x14ac:dyDescent="0.3">
      <c r="B46" s="122" t="s">
        <v>53</v>
      </c>
      <c r="C46" s="106"/>
      <c r="D46" s="133"/>
      <c r="E46" s="106"/>
      <c r="F46" s="106"/>
      <c r="G46" s="106"/>
      <c r="H46" s="127"/>
    </row>
    <row r="47" spans="2:8" x14ac:dyDescent="0.3">
      <c r="B47" s="122"/>
      <c r="C47" s="130"/>
      <c r="D47" s="106"/>
      <c r="E47" s="106"/>
      <c r="F47" s="106"/>
      <c r="G47" s="106"/>
      <c r="H47" s="127"/>
    </row>
    <row r="48" spans="2:8" ht="18.600000000000001" thickBot="1" x14ac:dyDescent="0.4">
      <c r="B48" s="134" t="s">
        <v>54</v>
      </c>
      <c r="C48" s="135"/>
      <c r="D48" s="106"/>
      <c r="E48" s="135"/>
      <c r="F48" s="135"/>
      <c r="G48" s="135"/>
      <c r="H48" s="127"/>
    </row>
    <row r="49" spans="2:8" ht="16.2" thickBot="1" x14ac:dyDescent="0.35">
      <c r="B49" s="136" t="s">
        <v>55</v>
      </c>
      <c r="C49" s="137" t="s">
        <v>131</v>
      </c>
      <c r="D49" s="137" t="s">
        <v>131</v>
      </c>
      <c r="E49" s="137" t="s">
        <v>131</v>
      </c>
      <c r="F49" s="137"/>
      <c r="G49" s="138"/>
      <c r="H49" s="127"/>
    </row>
    <row r="50" spans="2:8" ht="16.2" thickBot="1" x14ac:dyDescent="0.35">
      <c r="B50" s="136" t="s">
        <v>56</v>
      </c>
      <c r="C50" s="139">
        <v>75</v>
      </c>
      <c r="D50" s="139">
        <v>70</v>
      </c>
      <c r="E50" s="139">
        <v>80</v>
      </c>
      <c r="F50" s="139"/>
      <c r="G50" s="137"/>
      <c r="H50" s="127"/>
    </row>
    <row r="51" spans="2:8" x14ac:dyDescent="0.3">
      <c r="B51" s="141" t="s">
        <v>57</v>
      </c>
      <c r="C51" s="106"/>
      <c r="F51" s="106"/>
      <c r="G51" s="106"/>
      <c r="H51" s="127"/>
    </row>
    <row r="52" spans="2:8" ht="15.6" x14ac:dyDescent="0.3">
      <c r="B52" s="142" t="s">
        <v>58</v>
      </c>
      <c r="C52" s="106"/>
      <c r="D52" s="106"/>
      <c r="E52" s="106"/>
      <c r="F52" s="106"/>
      <c r="G52" s="106"/>
      <c r="H52" s="127"/>
    </row>
    <row r="53" spans="2:8" ht="15.6" x14ac:dyDescent="0.3">
      <c r="B53" s="142"/>
      <c r="C53" s="106"/>
      <c r="D53" s="106"/>
      <c r="E53" s="106"/>
      <c r="F53" s="106"/>
      <c r="G53" s="106"/>
      <c r="H53" s="127"/>
    </row>
    <row r="54" spans="2:8" ht="15.6" x14ac:dyDescent="0.3">
      <c r="B54" s="142"/>
      <c r="C54" s="106"/>
      <c r="D54" s="106"/>
      <c r="E54" s="106"/>
      <c r="F54" s="106"/>
      <c r="G54" s="106"/>
      <c r="H54" s="127"/>
    </row>
    <row r="55" spans="2:8" x14ac:dyDescent="0.3">
      <c r="B55" s="122"/>
      <c r="C55" s="106"/>
      <c r="D55" s="106"/>
      <c r="E55" s="106"/>
      <c r="F55" s="106"/>
      <c r="G55" s="106"/>
      <c r="H55" s="127"/>
    </row>
    <row r="56" spans="2:8" ht="15" thickBot="1" x14ac:dyDescent="0.35">
      <c r="B56" s="143"/>
      <c r="C56" s="144"/>
      <c r="D56" s="144"/>
      <c r="E56" s="144"/>
      <c r="F56" s="144"/>
      <c r="G56" s="144"/>
      <c r="H56" s="182"/>
    </row>
    <row r="57" spans="2:8" ht="15" thickTop="1" x14ac:dyDescent="0.3"/>
  </sheetData>
  <mergeCells count="2">
    <mergeCell ref="B1:H1"/>
    <mergeCell ref="E2:F2"/>
  </mergeCells>
  <dataValidations count="7">
    <dataValidation errorStyle="information" allowBlank="1" showInputMessage="1" showErrorMessage="1" sqref="C41" xr:uid="{00000000-0002-0000-0F00-000000000000}"/>
    <dataValidation type="list" errorStyle="information" operator="equal" allowBlank="1" showErrorMessage="1" sqref="D38:G38" xr:uid="{00000000-0002-0000-0F00-000001000000}">
      <formula1>"Chris R Boli,Jay Horn"</formula1>
    </dataValidation>
    <dataValidation type="list" errorStyle="warning" operator="equal" allowBlank="1" showErrorMessage="1" sqref="C8:G8" xr:uid="{00000000-0002-0000-0F00-000002000000}">
      <formula1>"17,,399,671,1686,1640"</formula1>
    </dataValidation>
    <dataValidation type="list" errorStyle="information" operator="equal" allowBlank="1" showErrorMessage="1" sqref="D35 C38 C39:G40" xr:uid="{00000000-0002-0000-0F00-000003000000}">
      <formula1>"Dennis Winchell,Harold Boettcher,Rob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F34:G34" xr:uid="{00000000-0002-0000-0F00-000004000000}">
      <formula1>"Ted Dunn,Richard Gray,Billy Rueckert"</formula1>
    </dataValidation>
    <dataValidation type="list" errorStyle="information" operator="equal" allowBlank="1" showErrorMessage="1" sqref="C35 E35:G35" xr:uid="{00000000-0002-0000-0F00-000005000000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C34:E34 C36:G36" xr:uid="{00000000-0002-0000-0F00-000006000000}">
      <formula1>"Donald Marshall,Charles Stirewalt,Chris Tilley,John Tredway,Victor Varney"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57"/>
  <sheetViews>
    <sheetView workbookViewId="0"/>
  </sheetViews>
  <sheetFormatPr defaultRowHeight="14.4" x14ac:dyDescent="0.3"/>
  <cols>
    <col min="1" max="1" width="2.88671875" customWidth="1"/>
    <col min="2" max="2" width="32.5546875" customWidth="1"/>
    <col min="3" max="8" width="20.6640625" customWidth="1"/>
    <col min="9" max="9" width="8.44140625" customWidth="1"/>
    <col min="10" max="1025" width="11.6640625" customWidth="1"/>
  </cols>
  <sheetData>
    <row r="1" spans="1:9" ht="21.6" customHeight="1" thickTop="1" x14ac:dyDescent="0.4">
      <c r="B1" s="334" t="s">
        <v>6</v>
      </c>
      <c r="C1" s="334"/>
      <c r="D1" s="334"/>
      <c r="E1" s="334"/>
      <c r="F1" s="334"/>
      <c r="G1" s="334"/>
      <c r="H1" s="334"/>
    </row>
    <row r="2" spans="1:9" ht="21.6" customHeight="1" x14ac:dyDescent="0.45">
      <c r="B2" s="62" t="s">
        <v>7</v>
      </c>
      <c r="C2" s="7"/>
      <c r="D2" s="63" t="s">
        <v>8</v>
      </c>
      <c r="E2" s="337">
        <v>44743</v>
      </c>
      <c r="F2" s="337"/>
      <c r="G2" s="224" t="s">
        <v>10</v>
      </c>
      <c r="H2" s="65" t="s">
        <v>9</v>
      </c>
    </row>
    <row r="3" spans="1:9" ht="9" customHeight="1" x14ac:dyDescent="0.5">
      <c r="B3" s="62"/>
      <c r="C3" s="7"/>
      <c r="D3" s="227"/>
      <c r="E3" s="228"/>
      <c r="F3" s="229"/>
      <c r="G3" s="64"/>
      <c r="H3" s="230"/>
    </row>
    <row r="4" spans="1:9" ht="21.6" customHeight="1" x14ac:dyDescent="0.5">
      <c r="B4" s="62"/>
      <c r="C4" s="74"/>
      <c r="D4" s="227"/>
      <c r="E4" s="107"/>
      <c r="F4" s="107"/>
      <c r="G4" s="107"/>
      <c r="H4" s="255">
        <f>INDEX('2022 Trains'!B7:C61,MATCH(E2,'2022 Trains'!C7:C64,0),1)</f>
        <v>19</v>
      </c>
    </row>
    <row r="5" spans="1:9" ht="21.6" customHeight="1" x14ac:dyDescent="0.5">
      <c r="B5" s="78" t="s">
        <v>11</v>
      </c>
      <c r="C5" s="79"/>
      <c r="D5" s="80"/>
      <c r="E5" s="80"/>
      <c r="F5" s="80"/>
      <c r="G5" s="80"/>
      <c r="H5" s="81"/>
    </row>
    <row r="6" spans="1:9" ht="21.6" customHeight="1" x14ac:dyDescent="0.5">
      <c r="A6" s="82"/>
      <c r="B6" s="83" t="s">
        <v>12</v>
      </c>
      <c r="C6" s="84">
        <f>IF(C7=0," ",TIMEVALUE(LEFT(C7,2)&amp;":"&amp;MID(C7,3,2)&amp;":"&amp;RIGHT(C7,2)))</f>
        <v>0.43784722222222222</v>
      </c>
      <c r="D6" s="84" t="str">
        <f>IF(D7=0," ",TIMEVALUE(LEFT(D7,2)&amp;":"&amp;MID(D7,3,2)&amp;":"&amp;RIGHT(D7,2)))</f>
        <v xml:space="preserve"> </v>
      </c>
      <c r="E6" s="84" t="str">
        <f>IF(E7=0," ",TIMEVALUE(LEFT(E7,2)&amp;":"&amp;MID(E7,3,2)&amp;":"&amp;RIGHT(E7,2)))</f>
        <v xml:space="preserve"> </v>
      </c>
      <c r="F6" s="84" t="str">
        <f>IF(F7=0," ",TIMEVALUE(LEFT(F7,2)&amp;":"&amp;MID(F7,3,2)&amp;":"&amp;RIGHT(F7,2)))</f>
        <v xml:space="preserve"> </v>
      </c>
      <c r="G6" s="84" t="str">
        <f>IF(G7=0," ",TIMEVALUE(LEFT(G7,2)&amp;":"&amp;MID(G7,3,2)&amp;":"&amp;RIGHT(G7,2)))</f>
        <v xml:space="preserve"> </v>
      </c>
      <c r="H6" s="85"/>
      <c r="I6" s="82"/>
    </row>
    <row r="7" spans="1:9" ht="21.6" customHeight="1" x14ac:dyDescent="0.5">
      <c r="B7" s="86" t="s">
        <v>13</v>
      </c>
      <c r="C7" s="87" t="s">
        <v>581</v>
      </c>
      <c r="D7" s="87"/>
      <c r="E7" s="87"/>
      <c r="F7" s="87"/>
      <c r="G7" s="87"/>
      <c r="H7" s="181"/>
    </row>
    <row r="8" spans="1:9" ht="21.6" customHeight="1" x14ac:dyDescent="0.5">
      <c r="B8" s="89" t="s">
        <v>14</v>
      </c>
      <c r="C8" s="90">
        <v>399</v>
      </c>
      <c r="D8" s="90"/>
      <c r="E8" s="90"/>
      <c r="F8" s="90"/>
      <c r="G8" s="90"/>
      <c r="H8" s="88"/>
    </row>
    <row r="9" spans="1:9" ht="21.6" customHeight="1" x14ac:dyDescent="0.45">
      <c r="B9" s="91"/>
      <c r="H9" s="88"/>
    </row>
    <row r="10" spans="1:9" ht="30" customHeight="1" x14ac:dyDescent="0.5">
      <c r="B10" s="94" t="s">
        <v>15</v>
      </c>
      <c r="C10" s="87" t="s">
        <v>648</v>
      </c>
      <c r="D10" s="87"/>
      <c r="E10" s="87"/>
      <c r="F10" s="87"/>
      <c r="G10" s="87"/>
      <c r="H10" s="93"/>
    </row>
    <row r="11" spans="1:9" ht="21.6" customHeight="1" x14ac:dyDescent="0.5">
      <c r="B11" s="96" t="s">
        <v>16</v>
      </c>
      <c r="C11" s="87"/>
      <c r="D11" s="87"/>
      <c r="E11" s="87"/>
      <c r="F11" s="87"/>
      <c r="G11" s="87"/>
      <c r="H11" s="95"/>
    </row>
    <row r="12" spans="1:9" ht="30" customHeight="1" x14ac:dyDescent="0.5">
      <c r="B12" s="94" t="s">
        <v>17</v>
      </c>
      <c r="C12" s="87" t="s">
        <v>642</v>
      </c>
      <c r="D12" s="87"/>
      <c r="E12" s="87"/>
      <c r="F12" s="87"/>
      <c r="G12" s="87"/>
      <c r="H12" s="95"/>
    </row>
    <row r="13" spans="1:9" ht="30" customHeight="1" x14ac:dyDescent="0.5">
      <c r="B13" s="94" t="s">
        <v>19</v>
      </c>
      <c r="C13" s="87" t="s">
        <v>649</v>
      </c>
      <c r="D13" s="87"/>
      <c r="E13" s="87"/>
      <c r="F13" s="87"/>
      <c r="G13" s="87"/>
      <c r="H13" s="95" t="s">
        <v>18</v>
      </c>
    </row>
    <row r="14" spans="1:9" ht="30" customHeight="1" x14ac:dyDescent="0.5">
      <c r="B14" s="94" t="s">
        <v>20</v>
      </c>
      <c r="C14" s="87" t="s">
        <v>651</v>
      </c>
      <c r="D14" s="87"/>
      <c r="E14" s="87"/>
      <c r="F14" s="87"/>
      <c r="G14" s="87"/>
      <c r="H14" s="95"/>
    </row>
    <row r="15" spans="1:9" ht="30" customHeight="1" x14ac:dyDescent="0.5">
      <c r="B15" s="94" t="s">
        <v>21</v>
      </c>
      <c r="C15" s="87" t="s">
        <v>650</v>
      </c>
      <c r="D15" s="87"/>
      <c r="E15" s="87"/>
      <c r="F15" s="87"/>
      <c r="G15" s="87"/>
      <c r="H15" s="95"/>
    </row>
    <row r="16" spans="1:9" ht="21.6" customHeight="1" x14ac:dyDescent="0.5">
      <c r="B16" s="96" t="s">
        <v>16</v>
      </c>
      <c r="C16" s="87"/>
      <c r="D16" s="87"/>
      <c r="E16" s="87"/>
      <c r="F16" s="87"/>
      <c r="G16" s="87"/>
      <c r="H16" s="95"/>
    </row>
    <row r="17" spans="2:9" ht="30" customHeight="1" x14ac:dyDescent="0.5">
      <c r="B17" s="94" t="s">
        <v>22</v>
      </c>
      <c r="C17" s="87" t="s">
        <v>551</v>
      </c>
      <c r="D17" s="87"/>
      <c r="E17" s="87"/>
      <c r="F17" s="87"/>
      <c r="G17" s="87"/>
      <c r="H17" s="95"/>
      <c r="I17" t="s">
        <v>23</v>
      </c>
    </row>
    <row r="18" spans="2:9" ht="21.6" customHeight="1" x14ac:dyDescent="0.35">
      <c r="B18" s="101" t="s">
        <v>24</v>
      </c>
      <c r="C18" s="102" t="s">
        <v>25</v>
      </c>
      <c r="D18" s="104"/>
      <c r="E18" s="103"/>
      <c r="F18" s="104"/>
      <c r="G18" s="103"/>
      <c r="H18" s="100"/>
    </row>
    <row r="19" spans="2:9" ht="21.6" customHeight="1" x14ac:dyDescent="0.5">
      <c r="B19" s="105"/>
      <c r="C19" s="106"/>
      <c r="D19" s="103"/>
      <c r="E19" s="107" t="s">
        <v>26</v>
      </c>
      <c r="F19" s="106"/>
      <c r="G19" s="106"/>
      <c r="H19" s="100"/>
    </row>
    <row r="20" spans="2:9" ht="30" customHeight="1" x14ac:dyDescent="0.5">
      <c r="B20" s="108">
        <v>100</v>
      </c>
      <c r="C20" s="90">
        <v>47</v>
      </c>
      <c r="D20" s="90"/>
      <c r="E20" s="90"/>
      <c r="F20" s="90"/>
      <c r="G20" s="90"/>
      <c r="H20" s="100"/>
    </row>
    <row r="21" spans="2:9" ht="30" customHeight="1" x14ac:dyDescent="0.5">
      <c r="B21" s="108">
        <v>101</v>
      </c>
      <c r="C21" s="90"/>
      <c r="D21" s="90"/>
      <c r="E21" s="90"/>
      <c r="F21" s="90"/>
      <c r="G21" s="90"/>
      <c r="H21" s="100"/>
    </row>
    <row r="22" spans="2:9" ht="30" customHeight="1" x14ac:dyDescent="0.5">
      <c r="B22" s="108">
        <v>200</v>
      </c>
      <c r="C22" s="90">
        <v>56</v>
      </c>
      <c r="D22" s="90"/>
      <c r="E22" s="90"/>
      <c r="F22" s="90"/>
      <c r="G22" s="90"/>
      <c r="H22" s="100"/>
    </row>
    <row r="23" spans="2:9" ht="30" customHeight="1" x14ac:dyDescent="0.5">
      <c r="B23" s="108">
        <v>201</v>
      </c>
      <c r="C23" s="90">
        <v>72</v>
      </c>
      <c r="D23" s="90"/>
      <c r="E23" s="90"/>
      <c r="F23" s="90"/>
      <c r="G23" s="90"/>
      <c r="H23" s="100"/>
    </row>
    <row r="24" spans="2:9" ht="30" customHeight="1" x14ac:dyDescent="0.5">
      <c r="B24" s="108">
        <v>308</v>
      </c>
      <c r="C24" s="90">
        <v>7</v>
      </c>
      <c r="D24" s="90"/>
      <c r="E24" s="90"/>
      <c r="F24" s="90"/>
      <c r="G24" s="90"/>
      <c r="H24" s="100"/>
    </row>
    <row r="25" spans="2:9" ht="30" customHeight="1" x14ac:dyDescent="0.5">
      <c r="B25" s="111" t="s">
        <v>27</v>
      </c>
      <c r="C25" s="90">
        <v>0</v>
      </c>
      <c r="D25" s="113"/>
      <c r="E25" s="90"/>
      <c r="F25" s="90"/>
      <c r="G25" s="90"/>
      <c r="H25" s="100"/>
    </row>
    <row r="26" spans="2:9" ht="30" customHeight="1" thickBot="1" x14ac:dyDescent="0.55000000000000004">
      <c r="B26" s="112" t="s">
        <v>28</v>
      </c>
      <c r="C26" s="113">
        <v>0</v>
      </c>
      <c r="D26" s="90"/>
      <c r="E26" s="113"/>
      <c r="F26" s="113"/>
      <c r="G26" s="113"/>
      <c r="H26" s="100"/>
    </row>
    <row r="27" spans="2:9" ht="21.6" customHeight="1" thickTop="1" thickBot="1" x14ac:dyDescent="0.5">
      <c r="B27" s="116" t="s">
        <v>29</v>
      </c>
      <c r="C27" s="117">
        <f>SUM(C20:C26)</f>
        <v>182</v>
      </c>
      <c r="D27" s="117">
        <f>SUM(D20:D26)</f>
        <v>0</v>
      </c>
      <c r="E27" s="117">
        <f>SUM(E20:E26)</f>
        <v>0</v>
      </c>
      <c r="F27" s="117">
        <f>SUM(F20:F26)</f>
        <v>0</v>
      </c>
      <c r="G27" s="225">
        <f>SUM(G20:G26)</f>
        <v>0</v>
      </c>
      <c r="H27" s="100"/>
    </row>
    <row r="28" spans="2:9" ht="21.6" customHeight="1" thickTop="1" thickBot="1" x14ac:dyDescent="0.5">
      <c r="B28" s="116" t="s">
        <v>30</v>
      </c>
      <c r="C28" s="117">
        <f>C27</f>
        <v>182</v>
      </c>
      <c r="D28" s="117">
        <f>C28+D27</f>
        <v>182</v>
      </c>
      <c r="E28" s="117">
        <f>D28+E27</f>
        <v>182</v>
      </c>
      <c r="F28" s="117">
        <f>F27+E28</f>
        <v>182</v>
      </c>
      <c r="G28" s="225">
        <f>G27+F28</f>
        <v>182</v>
      </c>
      <c r="H28" s="100"/>
    </row>
    <row r="29" spans="2:9" ht="21.6" customHeight="1" thickTop="1" thickBot="1" x14ac:dyDescent="0.5">
      <c r="B29" s="119" t="s">
        <v>31</v>
      </c>
      <c r="C29" s="120"/>
      <c r="D29" s="117"/>
      <c r="E29" s="120"/>
      <c r="F29" s="120"/>
      <c r="G29" s="226"/>
      <c r="H29" s="100"/>
    </row>
    <row r="30" spans="2:9" ht="21.6" customHeight="1" thickTop="1" thickBot="1" x14ac:dyDescent="0.5">
      <c r="B30" s="119" t="s">
        <v>32</v>
      </c>
      <c r="C30" s="120"/>
      <c r="D30" s="120"/>
      <c r="E30" s="120"/>
      <c r="F30" s="120"/>
      <c r="G30" s="226"/>
      <c r="H30" s="100"/>
    </row>
    <row r="31" spans="2:9" ht="21.6" customHeight="1" thickTop="1" x14ac:dyDescent="0.3">
      <c r="B31" s="122"/>
      <c r="G31" s="8" t="s">
        <v>33</v>
      </c>
      <c r="H31" s="100"/>
    </row>
    <row r="32" spans="2:9" ht="21.6" customHeight="1" x14ac:dyDescent="0.3">
      <c r="B32" s="122"/>
      <c r="G32" s="123" t="s">
        <v>34</v>
      </c>
      <c r="H32" s="100"/>
    </row>
    <row r="33" spans="2:8" x14ac:dyDescent="0.3">
      <c r="B33" s="124" t="s">
        <v>35</v>
      </c>
      <c r="C33" t="s">
        <v>36</v>
      </c>
      <c r="H33" s="100"/>
    </row>
    <row r="34" spans="2:8" ht="19.8" x14ac:dyDescent="0.4">
      <c r="B34" s="125" t="s">
        <v>38</v>
      </c>
      <c r="C34" s="126" t="s">
        <v>652</v>
      </c>
      <c r="D34" s="126"/>
      <c r="E34" s="126"/>
      <c r="F34" s="126"/>
      <c r="G34" s="126"/>
      <c r="H34" s="100"/>
    </row>
    <row r="35" spans="2:8" ht="19.8" x14ac:dyDescent="0.4">
      <c r="B35" s="125" t="s">
        <v>39</v>
      </c>
      <c r="C35" s="126" t="s">
        <v>65</v>
      </c>
      <c r="D35" s="126"/>
      <c r="E35" s="126"/>
      <c r="F35" s="126"/>
      <c r="G35" s="126"/>
      <c r="H35" s="127"/>
    </row>
    <row r="36" spans="2:8" ht="19.8" x14ac:dyDescent="0.4">
      <c r="B36" s="125" t="s">
        <v>40</v>
      </c>
      <c r="C36" s="126" t="s">
        <v>72</v>
      </c>
      <c r="D36" s="126"/>
      <c r="E36" s="126"/>
      <c r="F36" s="126"/>
      <c r="G36" s="126"/>
      <c r="H36" s="127"/>
    </row>
    <row r="37" spans="2:8" ht="19.8" x14ac:dyDescent="0.4">
      <c r="B37" s="125"/>
      <c r="C37" s="126"/>
      <c r="E37" s="126"/>
      <c r="F37" s="126"/>
      <c r="G37" s="126"/>
      <c r="H37" s="127"/>
    </row>
    <row r="38" spans="2:8" ht="19.8" x14ac:dyDescent="0.4">
      <c r="B38" s="125" t="s">
        <v>41</v>
      </c>
      <c r="C38" s="126" t="s">
        <v>653</v>
      </c>
      <c r="D38" s="126"/>
      <c r="E38" s="126"/>
      <c r="F38" s="126"/>
      <c r="G38" s="126"/>
      <c r="H38" s="127"/>
    </row>
    <row r="39" spans="2:8" ht="19.8" x14ac:dyDescent="0.4">
      <c r="B39" s="125" t="s">
        <v>42</v>
      </c>
      <c r="C39" s="126" t="s">
        <v>60</v>
      </c>
      <c r="D39" s="126"/>
      <c r="E39" s="126"/>
      <c r="F39" s="126"/>
      <c r="G39" s="126"/>
      <c r="H39" s="127"/>
    </row>
    <row r="40" spans="2:8" ht="19.8" x14ac:dyDescent="0.4">
      <c r="B40" s="125" t="s">
        <v>43</v>
      </c>
      <c r="C40" s="126" t="s">
        <v>142</v>
      </c>
      <c r="D40" s="126"/>
      <c r="E40" s="126"/>
      <c r="F40" s="126"/>
      <c r="G40" s="126"/>
      <c r="H40" s="127"/>
    </row>
    <row r="41" spans="2:8" x14ac:dyDescent="0.3">
      <c r="B41" s="129" t="s">
        <v>44</v>
      </c>
      <c r="C41" s="106"/>
      <c r="E41" s="106"/>
      <c r="F41" s="106"/>
      <c r="G41" s="106"/>
      <c r="H41" s="127"/>
    </row>
    <row r="42" spans="2:8" x14ac:dyDescent="0.3">
      <c r="B42" s="122"/>
      <c r="C42" s="106"/>
      <c r="D42" s="106"/>
      <c r="E42" s="106"/>
      <c r="F42" s="106"/>
      <c r="G42" s="106"/>
      <c r="H42" s="127"/>
    </row>
    <row r="43" spans="2:8" ht="11.4" customHeight="1" x14ac:dyDescent="0.3">
      <c r="B43" s="124" t="s">
        <v>45</v>
      </c>
      <c r="C43" s="130"/>
      <c r="D43" s="106"/>
      <c r="E43" s="106"/>
      <c r="F43" s="130" t="s">
        <v>46</v>
      </c>
      <c r="G43" s="106"/>
      <c r="H43" s="127"/>
    </row>
    <row r="44" spans="2:8" ht="15.6" x14ac:dyDescent="0.3">
      <c r="B44" s="131" t="s">
        <v>47</v>
      </c>
      <c r="C44" s="130"/>
      <c r="D44" s="106"/>
      <c r="E44" s="106" t="s">
        <v>48</v>
      </c>
      <c r="F44" s="106">
        <f>H29*8</f>
        <v>0</v>
      </c>
      <c r="G44" s="132" t="s">
        <v>49</v>
      </c>
      <c r="H44" s="127"/>
    </row>
    <row r="45" spans="2:8" ht="15.6" x14ac:dyDescent="0.3">
      <c r="B45" s="131" t="s">
        <v>50</v>
      </c>
      <c r="C45" s="130" t="s">
        <v>51</v>
      </c>
      <c r="D45" s="106"/>
      <c r="E45" s="106" t="s">
        <v>48</v>
      </c>
      <c r="F45" s="106">
        <f>D46*8</f>
        <v>0</v>
      </c>
      <c r="G45" s="132" t="s">
        <v>52</v>
      </c>
      <c r="H45" s="127"/>
    </row>
    <row r="46" spans="2:8" x14ac:dyDescent="0.3">
      <c r="B46" s="122" t="s">
        <v>53</v>
      </c>
      <c r="C46" s="106"/>
      <c r="D46" s="133"/>
      <c r="E46" s="106"/>
      <c r="F46" s="106"/>
      <c r="G46" s="106"/>
      <c r="H46" s="127"/>
    </row>
    <row r="47" spans="2:8" x14ac:dyDescent="0.3">
      <c r="B47" s="122"/>
      <c r="C47" s="130"/>
      <c r="D47" s="106"/>
      <c r="E47" s="106"/>
      <c r="F47" s="106"/>
      <c r="G47" s="106"/>
      <c r="H47" s="127"/>
    </row>
    <row r="48" spans="2:8" ht="18.600000000000001" thickBot="1" x14ac:dyDescent="0.4">
      <c r="B48" s="134" t="s">
        <v>54</v>
      </c>
      <c r="C48" s="135"/>
      <c r="D48" s="106"/>
      <c r="E48" s="135"/>
      <c r="F48" s="135"/>
      <c r="G48" s="135"/>
      <c r="H48" s="127"/>
    </row>
    <row r="49" spans="2:8" ht="16.2" thickBot="1" x14ac:dyDescent="0.35">
      <c r="B49" s="136" t="s">
        <v>55</v>
      </c>
      <c r="C49" s="137" t="s">
        <v>647</v>
      </c>
      <c r="D49" s="137"/>
      <c r="E49" s="137"/>
      <c r="F49" s="137"/>
      <c r="G49" s="138"/>
      <c r="H49" s="127"/>
    </row>
    <row r="50" spans="2:8" ht="16.2" thickBot="1" x14ac:dyDescent="0.35">
      <c r="B50" s="136" t="s">
        <v>56</v>
      </c>
      <c r="C50" s="139">
        <v>78</v>
      </c>
      <c r="D50" s="139"/>
      <c r="E50" s="139"/>
      <c r="F50" s="139"/>
      <c r="G50" s="137"/>
      <c r="H50" s="127"/>
    </row>
    <row r="51" spans="2:8" x14ac:dyDescent="0.3">
      <c r="B51" s="141" t="s">
        <v>57</v>
      </c>
      <c r="C51" s="106"/>
      <c r="F51" s="106"/>
      <c r="G51" s="106"/>
      <c r="H51" s="127"/>
    </row>
    <row r="52" spans="2:8" ht="15.6" x14ac:dyDescent="0.3">
      <c r="B52" s="142" t="s">
        <v>58</v>
      </c>
      <c r="C52" s="106"/>
      <c r="D52" s="106"/>
      <c r="E52" s="106"/>
      <c r="F52" s="106"/>
      <c r="G52" s="106"/>
      <c r="H52" s="127"/>
    </row>
    <row r="53" spans="2:8" ht="15.6" x14ac:dyDescent="0.3">
      <c r="B53" s="142"/>
      <c r="C53" s="106"/>
      <c r="D53" s="106"/>
      <c r="E53" s="106"/>
      <c r="F53" s="106"/>
      <c r="G53" s="106"/>
      <c r="H53" s="127"/>
    </row>
    <row r="54" spans="2:8" ht="15.6" x14ac:dyDescent="0.3">
      <c r="B54" s="142"/>
      <c r="C54" s="106"/>
      <c r="D54" s="106"/>
      <c r="E54" s="106"/>
      <c r="F54" s="106"/>
      <c r="G54" s="106"/>
      <c r="H54" s="127"/>
    </row>
    <row r="55" spans="2:8" x14ac:dyDescent="0.3">
      <c r="B55" s="122"/>
      <c r="C55" s="106"/>
      <c r="D55" s="106"/>
      <c r="E55" s="106"/>
      <c r="F55" s="106"/>
      <c r="G55" s="106"/>
      <c r="H55" s="127"/>
    </row>
    <row r="56" spans="2:8" ht="15" thickBot="1" x14ac:dyDescent="0.35">
      <c r="B56" s="143"/>
      <c r="C56" s="144"/>
      <c r="D56" s="144"/>
      <c r="E56" s="144"/>
      <c r="F56" s="144"/>
      <c r="G56" s="144"/>
      <c r="H56" s="182"/>
    </row>
    <row r="57" spans="2:8" ht="15" thickTop="1" x14ac:dyDescent="0.3"/>
  </sheetData>
  <mergeCells count="2">
    <mergeCell ref="B1:H1"/>
    <mergeCell ref="E2:F2"/>
  </mergeCells>
  <dataValidations count="7">
    <dataValidation type="list" errorStyle="information" operator="equal" allowBlank="1" showErrorMessage="1" sqref="C38:G38" xr:uid="{00000000-0002-0000-1000-000000000000}">
      <formula1>"Chris R Boli,Jay Horn"</formula1>
    </dataValidation>
    <dataValidation errorStyle="information" allowBlank="1" showInputMessage="1" showErrorMessage="1" sqref="C41" xr:uid="{00000000-0002-0000-1000-000001000000}"/>
    <dataValidation type="list" errorStyle="warning" operator="equal" allowBlank="1" showErrorMessage="1" sqref="C8:G8" xr:uid="{00000000-0002-0000-1000-000002000000}">
      <formula1>"17,,399,671,1686,1640"</formula1>
    </dataValidation>
    <dataValidation type="list" errorStyle="information" operator="equal" allowBlank="1" showErrorMessage="1" sqref="C39:G40" xr:uid="{00000000-0002-0000-1000-000003000000}">
      <formula1>"Dennis Winchell,Harold Boettcher,Rob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C34:G34" xr:uid="{00000000-0002-0000-1000-000004000000}">
      <formula1>"Ted Dunn,Richard Gray,Billy Rueckert"</formula1>
    </dataValidation>
    <dataValidation type="list" errorStyle="information" operator="equal" allowBlank="1" showErrorMessage="1" sqref="C35:G35" xr:uid="{00000000-0002-0000-1000-000005000000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C36:G36" xr:uid="{00000000-0002-0000-1000-000006000000}">
      <formula1>"Donald Marshall,Charles Stirewalt,Chris Tilley,John Tredway,Victor Varney"</formula1>
    </dataValidation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N57"/>
  <sheetViews>
    <sheetView workbookViewId="0"/>
  </sheetViews>
  <sheetFormatPr defaultRowHeight="14.4" x14ac:dyDescent="0.3"/>
  <cols>
    <col min="1" max="1" width="2.88671875" customWidth="1"/>
    <col min="2" max="2" width="32.5546875" customWidth="1"/>
    <col min="3" max="3" width="1.21875" customWidth="1"/>
    <col min="4" max="4" width="20.6640625" customWidth="1"/>
    <col min="5" max="5" width="1.109375" customWidth="1"/>
    <col min="6" max="6" width="20.6640625" customWidth="1"/>
    <col min="7" max="7" width="1.33203125" customWidth="1"/>
    <col min="8" max="8" width="20.6640625" customWidth="1"/>
    <col min="9" max="9" width="1.5546875" customWidth="1"/>
    <col min="10" max="10" width="20.6640625" customWidth="1"/>
    <col min="11" max="11" width="1.44140625" customWidth="1"/>
    <col min="12" max="13" width="20.6640625" customWidth="1"/>
    <col min="14" max="14" width="8.44140625" customWidth="1"/>
    <col min="15" max="1030" width="11.6640625" customWidth="1"/>
  </cols>
  <sheetData>
    <row r="1" spans="1:14" ht="21.6" customHeight="1" thickTop="1" x14ac:dyDescent="0.4">
      <c r="B1" s="334" t="s">
        <v>6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4" ht="21.6" customHeight="1" x14ac:dyDescent="0.45">
      <c r="B2" s="62" t="s">
        <v>7</v>
      </c>
      <c r="C2" s="266"/>
      <c r="D2" s="7"/>
      <c r="E2" s="7" t="s">
        <v>667</v>
      </c>
      <c r="F2" s="63" t="s">
        <v>8</v>
      </c>
      <c r="G2" s="63"/>
      <c r="H2" s="337">
        <v>44737</v>
      </c>
      <c r="I2" s="337"/>
      <c r="J2" s="337"/>
      <c r="K2" s="253"/>
      <c r="L2" s="224" t="s">
        <v>10</v>
      </c>
      <c r="M2" s="65" t="s">
        <v>9</v>
      </c>
    </row>
    <row r="3" spans="1:14" ht="9" customHeight="1" x14ac:dyDescent="0.5">
      <c r="B3" s="62"/>
      <c r="C3" s="266"/>
      <c r="D3" s="7"/>
      <c r="E3" s="7"/>
      <c r="F3" s="227"/>
      <c r="G3" s="227"/>
      <c r="H3" s="228"/>
      <c r="I3" s="228"/>
      <c r="J3" s="229"/>
      <c r="K3" s="229"/>
      <c r="L3" s="64"/>
      <c r="M3" s="230"/>
    </row>
    <row r="4" spans="1:14" ht="21.6" customHeight="1" x14ac:dyDescent="0.5">
      <c r="B4" s="62"/>
      <c r="C4" s="266"/>
      <c r="D4" s="74"/>
      <c r="E4" s="74"/>
      <c r="F4" s="227"/>
      <c r="G4" s="227"/>
      <c r="H4" s="107"/>
      <c r="I4" s="107"/>
      <c r="J4" s="107"/>
      <c r="K4" s="107"/>
      <c r="L4" s="107"/>
      <c r="M4" s="255">
        <f>INDEX('2022 Trains'!B7:C61,MATCH(H2,'2022 Trains'!C7:C64,0),1)</f>
        <v>18</v>
      </c>
    </row>
    <row r="5" spans="1:14" ht="21.6" customHeight="1" x14ac:dyDescent="0.5">
      <c r="B5" s="78" t="s">
        <v>11</v>
      </c>
      <c r="C5" s="267"/>
      <c r="D5" s="79"/>
      <c r="E5" s="80"/>
      <c r="F5" s="80"/>
      <c r="G5" s="80"/>
      <c r="H5" s="80"/>
      <c r="I5" s="80"/>
      <c r="J5" s="80"/>
      <c r="K5" s="80"/>
      <c r="L5" s="80"/>
      <c r="M5" s="81"/>
    </row>
    <row r="6" spans="1:14" ht="21.6" customHeight="1" x14ac:dyDescent="0.5">
      <c r="A6" s="82"/>
      <c r="B6" s="83" t="s">
        <v>12</v>
      </c>
      <c r="C6" s="268"/>
      <c r="D6" s="84">
        <f>IF(D7=0," ",TIMEVALUE(LEFT(D7,2)&amp;":"&amp;MID(D7,3,2)&amp;":"&amp;RIGHT(D7,2)))</f>
        <v>0.54166666666666663</v>
      </c>
      <c r="E6" s="84"/>
      <c r="F6" s="84">
        <f>IF(F7=0," ",TIMEVALUE(LEFT(F7,2)&amp;":"&amp;MID(F7,3,2)&amp;":"&amp;RIGHT(F7,2)))</f>
        <v>0.60451388888888891</v>
      </c>
      <c r="G6" s="84"/>
      <c r="H6" s="84">
        <f>IF(H7=0," ",TIMEVALUE(LEFT(H7,2)&amp;":"&amp;MID(H7,3,2)&amp;":"&amp;RIGHT(H7,2)))</f>
        <v>0.66666666666666663</v>
      </c>
      <c r="I6" s="84"/>
      <c r="J6" s="84">
        <f>IF(J7=0," ",TIMEVALUE(LEFT(J7,2)&amp;":"&amp;MID(J7,3,2)&amp;":"&amp;RIGHT(J7,2)))</f>
        <v>0.72951388888888891</v>
      </c>
      <c r="K6" s="84"/>
      <c r="L6" s="84" t="str">
        <f>IF(L7=0," ",TIMEVALUE(LEFT(L7,2)&amp;":"&amp;MID(L7,3,2)&amp;":"&amp;RIGHT(L7,2)))</f>
        <v xml:space="preserve"> </v>
      </c>
      <c r="M6" s="85"/>
      <c r="N6" s="82"/>
    </row>
    <row r="7" spans="1:14" ht="21.6" customHeight="1" x14ac:dyDescent="0.5">
      <c r="B7" s="86" t="s">
        <v>13</v>
      </c>
      <c r="C7" s="269"/>
      <c r="D7" s="87" t="s">
        <v>577</v>
      </c>
      <c r="E7" s="87"/>
      <c r="F7" s="87" t="s">
        <v>578</v>
      </c>
      <c r="G7" s="87"/>
      <c r="H7" s="87" t="s">
        <v>579</v>
      </c>
      <c r="I7" s="87"/>
      <c r="J7" s="87" t="s">
        <v>580</v>
      </c>
      <c r="K7" s="87"/>
      <c r="L7" s="87"/>
      <c r="M7" s="181"/>
    </row>
    <row r="8" spans="1:14" ht="21.6" customHeight="1" x14ac:dyDescent="0.5">
      <c r="B8" s="89" t="s">
        <v>14</v>
      </c>
      <c r="C8" s="270"/>
      <c r="D8" s="90">
        <v>399</v>
      </c>
      <c r="E8" s="90"/>
      <c r="F8" s="90">
        <v>671</v>
      </c>
      <c r="G8" s="90"/>
      <c r="H8" s="90">
        <v>399</v>
      </c>
      <c r="I8" s="90"/>
      <c r="J8" s="90">
        <v>671</v>
      </c>
      <c r="K8" s="90"/>
      <c r="L8" s="90"/>
      <c r="M8" s="88"/>
    </row>
    <row r="9" spans="1:14" ht="21.6" customHeight="1" x14ac:dyDescent="0.45">
      <c r="B9" s="91"/>
      <c r="C9" s="270"/>
      <c r="M9" s="289"/>
    </row>
    <row r="10" spans="1:14" ht="30" customHeight="1" x14ac:dyDescent="0.5">
      <c r="B10" s="94" t="s">
        <v>15</v>
      </c>
      <c r="C10" s="284">
        <v>1300</v>
      </c>
      <c r="D10" s="285">
        <f>IF(C10=0," ",TIMEVALUE(LEFT(C10,2)&amp;":"&amp;MID(C10,3,2)&amp;":"&amp;RIGHT(C10,2)))</f>
        <v>0.54166666666666663</v>
      </c>
      <c r="E10" s="284">
        <v>1431</v>
      </c>
      <c r="F10" s="285">
        <f t="shared" ref="F10:L17" si="0">IF(E10=0," ",TIMEVALUE(LEFT(E10,2)&amp;":"&amp;MID(E10,3,2)&amp;":"&amp;RIGHT(E10,2)))</f>
        <v>0.60521990740740739</v>
      </c>
      <c r="G10" s="285">
        <v>1601</v>
      </c>
      <c r="H10" s="285">
        <f t="shared" si="0"/>
        <v>0.66737268518518522</v>
      </c>
      <c r="I10" s="284">
        <v>1734</v>
      </c>
      <c r="J10" s="285">
        <f t="shared" si="0"/>
        <v>0.73233796296296294</v>
      </c>
      <c r="K10" s="284"/>
      <c r="L10" s="285" t="str">
        <f t="shared" si="0"/>
        <v xml:space="preserve"> </v>
      </c>
      <c r="M10" s="290"/>
    </row>
    <row r="11" spans="1:14" ht="21.6" customHeight="1" x14ac:dyDescent="0.5">
      <c r="B11" s="96" t="s">
        <v>16</v>
      </c>
      <c r="C11" s="286"/>
      <c r="D11" s="285" t="str">
        <f t="shared" ref="D11:D17" si="1">IF(C11=0," ",TIMEVALUE(LEFT(C11,2)&amp;":"&amp;MID(C11,3,2)&amp;":"&amp;RIGHT(C11,2)))</f>
        <v xml:space="preserve"> </v>
      </c>
      <c r="E11" s="285"/>
      <c r="F11" s="285" t="str">
        <f t="shared" si="0"/>
        <v xml:space="preserve"> </v>
      </c>
      <c r="G11" s="285"/>
      <c r="H11" s="285" t="str">
        <f t="shared" si="0"/>
        <v xml:space="preserve"> </v>
      </c>
      <c r="I11" s="284"/>
      <c r="J11" s="285" t="str">
        <f t="shared" si="0"/>
        <v xml:space="preserve"> </v>
      </c>
      <c r="K11" s="284"/>
      <c r="L11" s="285" t="str">
        <f t="shared" si="0"/>
        <v xml:space="preserve"> </v>
      </c>
      <c r="M11" s="288"/>
    </row>
    <row r="12" spans="1:14" ht="30" customHeight="1" x14ac:dyDescent="0.5">
      <c r="B12" s="94" t="s">
        <v>17</v>
      </c>
      <c r="C12" s="284">
        <v>1312</v>
      </c>
      <c r="D12" s="285">
        <f t="shared" si="1"/>
        <v>0.55013888888888884</v>
      </c>
      <c r="E12" s="285">
        <v>1444</v>
      </c>
      <c r="F12" s="285">
        <f t="shared" si="0"/>
        <v>0.61439814814814808</v>
      </c>
      <c r="G12" s="285">
        <v>1612</v>
      </c>
      <c r="H12" s="285">
        <f t="shared" si="0"/>
        <v>0.67513888888888884</v>
      </c>
      <c r="I12" s="284">
        <v>1745</v>
      </c>
      <c r="J12" s="285">
        <f t="shared" si="0"/>
        <v>0.74010416666666667</v>
      </c>
      <c r="K12" s="284"/>
      <c r="L12" s="285" t="str">
        <f t="shared" si="0"/>
        <v xml:space="preserve"> </v>
      </c>
      <c r="M12" s="288"/>
    </row>
    <row r="13" spans="1:14" ht="30" customHeight="1" x14ac:dyDescent="0.5">
      <c r="B13" s="94" t="s">
        <v>19</v>
      </c>
      <c r="C13" s="284">
        <v>1321</v>
      </c>
      <c r="D13" s="285">
        <f t="shared" si="1"/>
        <v>0.5564930555555555</v>
      </c>
      <c r="E13" s="285">
        <v>1453</v>
      </c>
      <c r="F13" s="285">
        <f t="shared" si="0"/>
        <v>0.62075231481481474</v>
      </c>
      <c r="G13" s="285">
        <v>1622</v>
      </c>
      <c r="H13" s="285">
        <f t="shared" si="0"/>
        <v>0.6821990740740741</v>
      </c>
      <c r="I13" s="284">
        <v>1753</v>
      </c>
      <c r="J13" s="285">
        <f t="shared" si="0"/>
        <v>0.74575231481481474</v>
      </c>
      <c r="K13" s="284"/>
      <c r="L13" s="285" t="str">
        <f t="shared" si="0"/>
        <v xml:space="preserve"> </v>
      </c>
      <c r="M13" s="288" t="s">
        <v>18</v>
      </c>
    </row>
    <row r="14" spans="1:14" ht="30" customHeight="1" x14ac:dyDescent="0.5">
      <c r="B14" s="94" t="s">
        <v>20</v>
      </c>
      <c r="C14" s="284">
        <v>1341</v>
      </c>
      <c r="D14" s="285">
        <f t="shared" si="1"/>
        <v>0.5706134259259259</v>
      </c>
      <c r="E14" s="285">
        <v>1515</v>
      </c>
      <c r="F14" s="285">
        <f t="shared" si="0"/>
        <v>0.63559027777777777</v>
      </c>
      <c r="G14" s="285">
        <v>1642</v>
      </c>
      <c r="H14" s="285">
        <f t="shared" si="0"/>
        <v>0.69631944444444438</v>
      </c>
      <c r="I14" s="284">
        <v>1812</v>
      </c>
      <c r="J14" s="285">
        <f t="shared" si="0"/>
        <v>0.75847222222222221</v>
      </c>
      <c r="K14" s="284"/>
      <c r="L14" s="285" t="str">
        <f t="shared" si="0"/>
        <v xml:space="preserve"> </v>
      </c>
      <c r="M14" s="288"/>
    </row>
    <row r="15" spans="1:14" ht="30" customHeight="1" x14ac:dyDescent="0.5">
      <c r="B15" s="94" t="s">
        <v>21</v>
      </c>
      <c r="C15" s="284">
        <v>1350</v>
      </c>
      <c r="D15" s="285">
        <f t="shared" si="1"/>
        <v>0.57696759259259256</v>
      </c>
      <c r="E15" s="285">
        <v>1523</v>
      </c>
      <c r="F15" s="285">
        <f t="shared" si="0"/>
        <v>0.64123842592592595</v>
      </c>
      <c r="G15" s="285">
        <v>1650</v>
      </c>
      <c r="H15" s="285">
        <f t="shared" si="0"/>
        <v>0.70196759259259256</v>
      </c>
      <c r="I15" s="284">
        <v>1820</v>
      </c>
      <c r="J15" s="285">
        <f t="shared" si="0"/>
        <v>0.76412037037037039</v>
      </c>
      <c r="K15" s="284"/>
      <c r="L15" s="285" t="str">
        <f t="shared" si="0"/>
        <v xml:space="preserve"> </v>
      </c>
      <c r="M15" s="288"/>
    </row>
    <row r="16" spans="1:14" ht="21.6" customHeight="1" x14ac:dyDescent="0.5">
      <c r="B16" s="96" t="s">
        <v>16</v>
      </c>
      <c r="C16" s="286"/>
      <c r="D16" s="285" t="str">
        <f t="shared" si="1"/>
        <v xml:space="preserve"> </v>
      </c>
      <c r="E16" s="285"/>
      <c r="F16" s="285" t="str">
        <f t="shared" si="0"/>
        <v xml:space="preserve"> </v>
      </c>
      <c r="G16" s="285"/>
      <c r="H16" s="285" t="str">
        <f t="shared" si="0"/>
        <v xml:space="preserve"> </v>
      </c>
      <c r="I16" s="284"/>
      <c r="J16" s="285" t="str">
        <f t="shared" si="0"/>
        <v xml:space="preserve"> </v>
      </c>
      <c r="K16" s="284"/>
      <c r="L16" s="285" t="str">
        <f t="shared" si="0"/>
        <v xml:space="preserve"> </v>
      </c>
      <c r="M16" s="288"/>
    </row>
    <row r="17" spans="2:14" ht="30" customHeight="1" x14ac:dyDescent="0.5">
      <c r="B17" s="94" t="s">
        <v>22</v>
      </c>
      <c r="C17" s="284">
        <v>1401</v>
      </c>
      <c r="D17" s="285">
        <f t="shared" si="1"/>
        <v>0.58403935185185185</v>
      </c>
      <c r="E17" s="285">
        <v>1534</v>
      </c>
      <c r="F17" s="285">
        <f t="shared" si="0"/>
        <v>0.64900462962962957</v>
      </c>
      <c r="G17" s="285">
        <v>1703</v>
      </c>
      <c r="H17" s="285">
        <f t="shared" si="0"/>
        <v>0.71045138888888892</v>
      </c>
      <c r="I17" s="284">
        <v>1830</v>
      </c>
      <c r="J17" s="285">
        <f t="shared" si="0"/>
        <v>0.77118055555555554</v>
      </c>
      <c r="K17" s="285"/>
      <c r="L17" s="285" t="str">
        <f t="shared" ref="L17" si="2">IF(L18=0," ",TIMEVALUE(LEFT(L18,2)&amp;":"&amp;MID(L18,3,2)&amp;":"&amp;RIGHT(L18,2)))</f>
        <v xml:space="preserve"> </v>
      </c>
      <c r="M17" s="288"/>
      <c r="N17" t="s">
        <v>23</v>
      </c>
    </row>
    <row r="18" spans="2:14" ht="21.6" customHeight="1" x14ac:dyDescent="0.35">
      <c r="B18" s="101" t="s">
        <v>24</v>
      </c>
      <c r="C18" s="271"/>
      <c r="D18" s="102" t="s">
        <v>25</v>
      </c>
      <c r="E18" s="102"/>
      <c r="F18" s="104"/>
      <c r="G18" s="104"/>
      <c r="H18" s="103"/>
      <c r="I18" s="103"/>
      <c r="J18" s="104"/>
      <c r="K18" s="104"/>
      <c r="L18" s="103"/>
      <c r="M18" s="100"/>
    </row>
    <row r="19" spans="2:14" ht="21.6" customHeight="1" x14ac:dyDescent="0.5">
      <c r="B19" s="105"/>
      <c r="C19" s="106"/>
      <c r="D19" s="106"/>
      <c r="E19" s="106"/>
      <c r="F19" s="103"/>
      <c r="G19" s="103"/>
      <c r="H19" s="107" t="s">
        <v>26</v>
      </c>
      <c r="I19" s="107"/>
      <c r="J19" s="106"/>
      <c r="K19" s="106"/>
      <c r="L19" s="106"/>
      <c r="M19" s="100"/>
    </row>
    <row r="20" spans="2:14" ht="30" customHeight="1" x14ac:dyDescent="0.5">
      <c r="B20" s="108">
        <v>100</v>
      </c>
      <c r="C20" s="272"/>
      <c r="D20" s="90">
        <v>38</v>
      </c>
      <c r="E20" s="90"/>
      <c r="F20" s="90">
        <v>22</v>
      </c>
      <c r="G20" s="90"/>
      <c r="H20" s="90">
        <v>23</v>
      </c>
      <c r="I20" s="90"/>
      <c r="J20" s="90">
        <v>39</v>
      </c>
      <c r="K20" s="90"/>
      <c r="L20" s="90"/>
      <c r="M20" s="100"/>
    </row>
    <row r="21" spans="2:14" ht="30" customHeight="1" x14ac:dyDescent="0.5">
      <c r="B21" s="108">
        <v>101</v>
      </c>
      <c r="C21" s="272"/>
      <c r="D21" s="90"/>
      <c r="E21" s="90"/>
      <c r="F21" s="90"/>
      <c r="G21" s="90"/>
      <c r="H21" s="90"/>
      <c r="I21" s="90"/>
      <c r="J21" s="90"/>
      <c r="K21" s="90"/>
      <c r="L21" s="90"/>
      <c r="M21" s="100"/>
    </row>
    <row r="22" spans="2:14" ht="30" customHeight="1" x14ac:dyDescent="0.5">
      <c r="B22" s="108">
        <v>200</v>
      </c>
      <c r="C22" s="272"/>
      <c r="D22" s="90">
        <v>48</v>
      </c>
      <c r="E22" s="90"/>
      <c r="F22" s="90">
        <v>28</v>
      </c>
      <c r="G22" s="90"/>
      <c r="H22" s="90">
        <v>35</v>
      </c>
      <c r="I22" s="90"/>
      <c r="J22" s="90">
        <v>34</v>
      </c>
      <c r="K22" s="90"/>
      <c r="L22" s="90"/>
      <c r="M22" s="100"/>
    </row>
    <row r="23" spans="2:14" ht="30" customHeight="1" x14ac:dyDescent="0.5">
      <c r="B23" s="108">
        <v>201</v>
      </c>
      <c r="C23" s="272"/>
      <c r="D23" s="90">
        <v>35</v>
      </c>
      <c r="E23" s="90"/>
      <c r="F23" s="90">
        <v>14</v>
      </c>
      <c r="G23" s="90"/>
      <c r="H23" s="90">
        <v>12</v>
      </c>
      <c r="I23" s="90"/>
      <c r="J23" s="90">
        <v>21</v>
      </c>
      <c r="K23" s="90"/>
      <c r="L23" s="90"/>
      <c r="M23" s="100"/>
    </row>
    <row r="24" spans="2:14" ht="30" customHeight="1" x14ac:dyDescent="0.5">
      <c r="B24" s="108">
        <v>308</v>
      </c>
      <c r="C24" s="272"/>
      <c r="D24" s="90">
        <v>10</v>
      </c>
      <c r="E24" s="90"/>
      <c r="F24" s="90">
        <v>10</v>
      </c>
      <c r="G24" s="90"/>
      <c r="H24" s="90">
        <v>10</v>
      </c>
      <c r="I24" s="90"/>
      <c r="J24" s="90">
        <v>9</v>
      </c>
      <c r="K24" s="90"/>
      <c r="L24" s="90"/>
      <c r="M24" s="100"/>
    </row>
    <row r="25" spans="2:14" ht="30" customHeight="1" x14ac:dyDescent="0.5">
      <c r="B25" s="111" t="s">
        <v>27</v>
      </c>
      <c r="C25" s="273"/>
      <c r="D25" s="90">
        <v>0</v>
      </c>
      <c r="E25" s="113"/>
      <c r="F25" s="113"/>
      <c r="G25" s="113"/>
      <c r="H25" s="90"/>
      <c r="I25" s="90"/>
      <c r="J25" s="90"/>
      <c r="K25" s="90"/>
      <c r="L25" s="90"/>
      <c r="M25" s="100"/>
    </row>
    <row r="26" spans="2:14" ht="30" customHeight="1" thickBot="1" x14ac:dyDescent="0.55000000000000004">
      <c r="B26" s="112" t="s">
        <v>28</v>
      </c>
      <c r="C26" s="274"/>
      <c r="D26" s="113">
        <v>0</v>
      </c>
      <c r="E26" s="113"/>
      <c r="F26" s="90"/>
      <c r="G26" s="113"/>
      <c r="H26" s="113"/>
      <c r="I26" s="113"/>
      <c r="J26" s="113"/>
      <c r="K26" s="113"/>
      <c r="L26" s="113"/>
      <c r="M26" s="100"/>
    </row>
    <row r="27" spans="2:14" ht="21.6" customHeight="1" thickTop="1" thickBot="1" x14ac:dyDescent="0.5">
      <c r="B27" s="116" t="s">
        <v>29</v>
      </c>
      <c r="C27" s="275"/>
      <c r="D27" s="117">
        <f>SUM(D20:D26)</f>
        <v>131</v>
      </c>
      <c r="E27" s="117"/>
      <c r="F27" s="117">
        <f>SUM(F20:F26)</f>
        <v>74</v>
      </c>
      <c r="G27" s="117"/>
      <c r="H27" s="117">
        <f>SUM(H20:H26)</f>
        <v>80</v>
      </c>
      <c r="I27" s="117"/>
      <c r="J27" s="117">
        <f>SUM(J20:J26)</f>
        <v>103</v>
      </c>
      <c r="K27" s="118"/>
      <c r="L27" s="225">
        <f>SUM(L20:L26)</f>
        <v>0</v>
      </c>
      <c r="M27" s="100"/>
    </row>
    <row r="28" spans="2:14" ht="21.6" customHeight="1" thickTop="1" thickBot="1" x14ac:dyDescent="0.5">
      <c r="B28" s="116" t="s">
        <v>30</v>
      </c>
      <c r="C28" s="275"/>
      <c r="D28" s="117">
        <f>D27</f>
        <v>131</v>
      </c>
      <c r="E28" s="117"/>
      <c r="F28" s="117">
        <f>D28+F27</f>
        <v>205</v>
      </c>
      <c r="G28" s="117"/>
      <c r="H28" s="117">
        <f>F28+H27</f>
        <v>285</v>
      </c>
      <c r="I28" s="117"/>
      <c r="J28" s="117">
        <f>J27+H28</f>
        <v>388</v>
      </c>
      <c r="K28" s="118"/>
      <c r="L28" s="225">
        <f>L27+J28</f>
        <v>388</v>
      </c>
      <c r="M28" s="100"/>
    </row>
    <row r="29" spans="2:14" ht="21.6" customHeight="1" thickTop="1" thickBot="1" x14ac:dyDescent="0.5">
      <c r="B29" s="119" t="s">
        <v>31</v>
      </c>
      <c r="C29" s="276"/>
      <c r="D29" s="120"/>
      <c r="E29" s="120"/>
      <c r="F29" s="117"/>
      <c r="G29" s="117"/>
      <c r="H29" s="120"/>
      <c r="I29" s="120"/>
      <c r="J29" s="120"/>
      <c r="K29" s="121"/>
      <c r="L29" s="226"/>
      <c r="M29" s="100"/>
    </row>
    <row r="30" spans="2:14" ht="21.6" customHeight="1" thickTop="1" thickBot="1" x14ac:dyDescent="0.5">
      <c r="B30" s="119" t="s">
        <v>32</v>
      </c>
      <c r="C30" s="276"/>
      <c r="D30" s="120"/>
      <c r="E30" s="120"/>
      <c r="F30" s="120"/>
      <c r="G30" s="120"/>
      <c r="H30" s="120"/>
      <c r="I30" s="120"/>
      <c r="J30" s="120"/>
      <c r="K30" s="121"/>
      <c r="L30" s="226"/>
      <c r="M30" s="100"/>
    </row>
    <row r="31" spans="2:14" ht="21.6" customHeight="1" thickTop="1" x14ac:dyDescent="0.3">
      <c r="B31" s="122"/>
      <c r="L31" s="8" t="s">
        <v>33</v>
      </c>
      <c r="M31" s="100"/>
    </row>
    <row r="32" spans="2:14" ht="21.6" customHeight="1" x14ac:dyDescent="0.3">
      <c r="B32" s="122"/>
      <c r="L32" s="123" t="s">
        <v>34</v>
      </c>
      <c r="M32" s="100"/>
    </row>
    <row r="33" spans="2:13" x14ac:dyDescent="0.3">
      <c r="B33" s="124" t="s">
        <v>35</v>
      </c>
      <c r="C33" s="277"/>
      <c r="D33" t="s">
        <v>36</v>
      </c>
      <c r="M33" s="100"/>
    </row>
    <row r="34" spans="2:13" ht="19.8" x14ac:dyDescent="0.4">
      <c r="B34" s="125" t="s">
        <v>38</v>
      </c>
      <c r="C34" s="278"/>
      <c r="D34" s="126" t="s">
        <v>517</v>
      </c>
      <c r="E34" s="126"/>
      <c r="F34" s="126" t="s">
        <v>517</v>
      </c>
      <c r="G34" s="126"/>
      <c r="H34" s="126" t="s">
        <v>517</v>
      </c>
      <c r="I34" s="126"/>
      <c r="J34" s="126" t="s">
        <v>517</v>
      </c>
      <c r="K34" s="126"/>
      <c r="L34" s="126"/>
      <c r="M34" s="100"/>
    </row>
    <row r="35" spans="2:13" ht="19.8" x14ac:dyDescent="0.4">
      <c r="B35" s="125" t="s">
        <v>39</v>
      </c>
      <c r="C35" s="278"/>
      <c r="D35" s="126" t="s">
        <v>60</v>
      </c>
      <c r="E35" s="126"/>
      <c r="F35" s="126" t="s">
        <v>61</v>
      </c>
      <c r="G35" s="126"/>
      <c r="H35" s="126" t="s">
        <v>60</v>
      </c>
      <c r="I35" s="126"/>
      <c r="J35" s="126" t="s">
        <v>67</v>
      </c>
      <c r="K35" s="126"/>
      <c r="L35" s="126"/>
      <c r="M35" s="127"/>
    </row>
    <row r="36" spans="2:13" ht="19.8" x14ac:dyDescent="0.4">
      <c r="B36" s="125" t="s">
        <v>40</v>
      </c>
      <c r="C36" s="278"/>
      <c r="D36" s="126" t="s">
        <v>64</v>
      </c>
      <c r="E36" s="126"/>
      <c r="F36" s="126" t="s">
        <v>64</v>
      </c>
      <c r="G36" s="126"/>
      <c r="H36" s="126" t="s">
        <v>64</v>
      </c>
      <c r="I36" s="126"/>
      <c r="J36" s="126" t="s">
        <v>64</v>
      </c>
      <c r="K36" s="126"/>
      <c r="L36" s="126"/>
      <c r="M36" s="127"/>
    </row>
    <row r="37" spans="2:13" ht="19.8" x14ac:dyDescent="0.4">
      <c r="B37" s="125"/>
      <c r="C37" s="278"/>
      <c r="D37" s="126"/>
      <c r="E37" s="106"/>
      <c r="H37" s="126"/>
      <c r="I37" s="126"/>
      <c r="J37" s="126"/>
      <c r="K37" s="126"/>
      <c r="L37" s="126"/>
      <c r="M37" s="127"/>
    </row>
    <row r="38" spans="2:13" ht="19.8" x14ac:dyDescent="0.4">
      <c r="B38" s="125" t="s">
        <v>41</v>
      </c>
      <c r="C38" s="278"/>
      <c r="D38" s="126" t="s">
        <v>148</v>
      </c>
      <c r="E38" s="126"/>
      <c r="F38" t="str">
        <f t="shared" ref="F38" si="3">E38&amp;" "&amp;D38</f>
        <v xml:space="preserve"> Michael S MacLean</v>
      </c>
      <c r="G38" s="126"/>
      <c r="H38" t="str">
        <f t="shared" ref="H38" si="4">G38&amp;" "&amp;F38</f>
        <v xml:space="preserve">  Michael S MacLean</v>
      </c>
      <c r="I38" s="126"/>
      <c r="J38" t="str">
        <f t="shared" ref="J38" si="5">I38&amp;" "&amp;H38</f>
        <v xml:space="preserve">   Michael S MacLean</v>
      </c>
      <c r="K38" s="126"/>
      <c r="L38" s="126"/>
      <c r="M38" s="127"/>
    </row>
    <row r="39" spans="2:13" ht="19.8" x14ac:dyDescent="0.4">
      <c r="B39" s="125" t="s">
        <v>42</v>
      </c>
      <c r="C39" s="278"/>
      <c r="D39" s="126" t="s">
        <v>74</v>
      </c>
      <c r="E39" s="126"/>
      <c r="F39" s="126" t="s">
        <v>67</v>
      </c>
      <c r="G39" s="126"/>
      <c r="H39" s="126" t="s">
        <v>74</v>
      </c>
      <c r="I39" s="126"/>
      <c r="J39" s="126" t="s">
        <v>61</v>
      </c>
      <c r="K39" s="126"/>
      <c r="L39" s="126"/>
      <c r="M39" s="127"/>
    </row>
    <row r="40" spans="2:13" ht="19.8" x14ac:dyDescent="0.4">
      <c r="B40" s="125" t="s">
        <v>43</v>
      </c>
      <c r="C40" s="278"/>
      <c r="D40" s="126" t="s">
        <v>72</v>
      </c>
      <c r="E40" s="126"/>
      <c r="F40" s="126" t="s">
        <v>72</v>
      </c>
      <c r="G40" s="126"/>
      <c r="H40" s="126" t="s">
        <v>72</v>
      </c>
      <c r="I40" s="126"/>
      <c r="J40" s="126" t="s">
        <v>72</v>
      </c>
      <c r="K40" s="126"/>
      <c r="L40" s="126"/>
      <c r="M40" s="127"/>
    </row>
    <row r="41" spans="2:13" x14ac:dyDescent="0.3">
      <c r="B41" s="129" t="s">
        <v>44</v>
      </c>
      <c r="C41" s="279"/>
      <c r="D41" s="106"/>
      <c r="E41" s="106"/>
      <c r="H41" s="106"/>
      <c r="I41" s="106"/>
      <c r="J41" s="106"/>
      <c r="K41" s="106"/>
      <c r="L41" s="106"/>
      <c r="M41" s="127"/>
    </row>
    <row r="42" spans="2:13" x14ac:dyDescent="0.3">
      <c r="B42" s="122"/>
      <c r="D42" s="106"/>
      <c r="E42" s="106"/>
      <c r="F42" s="106"/>
      <c r="G42" s="106"/>
      <c r="H42" s="106"/>
      <c r="I42" s="106"/>
      <c r="J42" s="106"/>
      <c r="K42" s="106"/>
      <c r="L42" s="106"/>
      <c r="M42" s="127"/>
    </row>
    <row r="43" spans="2:13" ht="11.4" customHeight="1" x14ac:dyDescent="0.3">
      <c r="B43" s="124" t="s">
        <v>45</v>
      </c>
      <c r="C43" s="277"/>
      <c r="D43" s="130"/>
      <c r="E43" s="130"/>
      <c r="F43" s="106"/>
      <c r="G43" s="106"/>
      <c r="H43" s="106"/>
      <c r="I43" s="106"/>
      <c r="J43" s="130" t="s">
        <v>46</v>
      </c>
      <c r="K43" s="130"/>
      <c r="L43" s="106"/>
      <c r="M43" s="127"/>
    </row>
    <row r="44" spans="2:13" ht="15.6" x14ac:dyDescent="0.3">
      <c r="B44" s="131" t="s">
        <v>47</v>
      </c>
      <c r="C44" s="280"/>
      <c r="D44" s="130"/>
      <c r="E44" s="130"/>
      <c r="F44" s="106"/>
      <c r="G44" s="106"/>
      <c r="H44" s="106" t="s">
        <v>48</v>
      </c>
      <c r="I44" s="106"/>
      <c r="J44" s="106">
        <f>M29*8</f>
        <v>0</v>
      </c>
      <c r="K44" s="106"/>
      <c r="L44" s="132" t="s">
        <v>49</v>
      </c>
      <c r="M44" s="127"/>
    </row>
    <row r="45" spans="2:13" ht="15.6" x14ac:dyDescent="0.3">
      <c r="B45" s="131" t="s">
        <v>50</v>
      </c>
      <c r="C45" s="280"/>
      <c r="D45" s="130" t="s">
        <v>51</v>
      </c>
      <c r="E45" s="130"/>
      <c r="F45" s="106"/>
      <c r="G45" s="106"/>
      <c r="H45" s="106" t="s">
        <v>48</v>
      </c>
      <c r="I45" s="106"/>
      <c r="J45" s="106">
        <f>F46*8</f>
        <v>0</v>
      </c>
      <c r="K45" s="106"/>
      <c r="L45" s="132" t="s">
        <v>52</v>
      </c>
      <c r="M45" s="127"/>
    </row>
    <row r="46" spans="2:13" x14ac:dyDescent="0.3">
      <c r="B46" s="122" t="s">
        <v>53</v>
      </c>
      <c r="D46" s="106"/>
      <c r="E46" s="106"/>
      <c r="F46" s="133"/>
      <c r="G46" s="133"/>
      <c r="H46" s="106"/>
      <c r="I46" s="106"/>
      <c r="J46" s="106"/>
      <c r="K46" s="106"/>
      <c r="L46" s="106"/>
      <c r="M46" s="127"/>
    </row>
    <row r="47" spans="2:13" x14ac:dyDescent="0.3">
      <c r="B47" s="122"/>
      <c r="D47" s="130"/>
      <c r="E47" s="130"/>
      <c r="F47" s="106"/>
      <c r="G47" s="106"/>
      <c r="H47" s="106"/>
      <c r="I47" s="106"/>
      <c r="J47" s="106"/>
      <c r="K47" s="106"/>
      <c r="L47" s="106"/>
      <c r="M47" s="127"/>
    </row>
    <row r="48" spans="2:13" ht="18.600000000000001" thickBot="1" x14ac:dyDescent="0.4">
      <c r="B48" s="134" t="s">
        <v>54</v>
      </c>
      <c r="C48" s="281"/>
      <c r="D48" s="135"/>
      <c r="E48" s="135"/>
      <c r="F48" s="106"/>
      <c r="G48" s="106"/>
      <c r="H48" s="135"/>
      <c r="I48" s="135"/>
      <c r="J48" s="135"/>
      <c r="K48" s="135"/>
      <c r="L48" s="135"/>
      <c r="M48" s="127"/>
    </row>
    <row r="49" spans="2:13" ht="16.2" thickBot="1" x14ac:dyDescent="0.35">
      <c r="B49" s="136" t="s">
        <v>55</v>
      </c>
      <c r="C49" s="280"/>
      <c r="D49" s="137" t="s">
        <v>668</v>
      </c>
      <c r="E49" s="137"/>
      <c r="F49" s="137" t="s">
        <v>668</v>
      </c>
      <c r="G49" s="137"/>
      <c r="H49" s="137" t="s">
        <v>647</v>
      </c>
      <c r="I49" s="137"/>
      <c r="J49" s="137" t="s">
        <v>647</v>
      </c>
      <c r="K49" s="138"/>
      <c r="L49" s="138"/>
      <c r="M49" s="127"/>
    </row>
    <row r="50" spans="2:13" ht="16.2" thickBot="1" x14ac:dyDescent="0.35">
      <c r="B50" s="136" t="s">
        <v>56</v>
      </c>
      <c r="C50" s="280"/>
      <c r="D50" s="139">
        <v>84</v>
      </c>
      <c r="E50" s="139"/>
      <c r="F50" s="139">
        <v>85</v>
      </c>
      <c r="G50" s="139"/>
      <c r="H50" s="139">
        <v>87</v>
      </c>
      <c r="I50" s="139"/>
      <c r="J50" s="139">
        <v>90</v>
      </c>
      <c r="K50" s="139"/>
      <c r="L50" s="137"/>
      <c r="M50" s="127"/>
    </row>
    <row r="51" spans="2:13" x14ac:dyDescent="0.3">
      <c r="B51" s="141" t="s">
        <v>57</v>
      </c>
      <c r="C51" s="282"/>
      <c r="D51" s="106"/>
      <c r="E51" s="106"/>
      <c r="J51" s="106"/>
      <c r="K51" s="106"/>
      <c r="L51" s="106"/>
      <c r="M51" s="127"/>
    </row>
    <row r="52" spans="2:13" ht="15.6" x14ac:dyDescent="0.3">
      <c r="B52" s="142" t="s">
        <v>58</v>
      </c>
      <c r="C52" s="283"/>
      <c r="D52" s="106"/>
      <c r="E52" s="106"/>
      <c r="F52" s="106"/>
      <c r="G52" s="106"/>
      <c r="H52" s="106"/>
      <c r="I52" s="106"/>
      <c r="J52" s="106"/>
      <c r="K52" s="106"/>
      <c r="L52" s="106"/>
      <c r="M52" s="127"/>
    </row>
    <row r="53" spans="2:13" ht="15.6" x14ac:dyDescent="0.3">
      <c r="B53" s="142"/>
      <c r="C53" s="283"/>
      <c r="D53" s="106"/>
      <c r="E53" s="106"/>
      <c r="F53" s="106"/>
      <c r="G53" s="106"/>
      <c r="H53" s="106"/>
      <c r="I53" s="106"/>
      <c r="J53" s="106"/>
      <c r="K53" s="106"/>
      <c r="L53" s="106"/>
      <c r="M53" s="127"/>
    </row>
    <row r="54" spans="2:13" ht="15.6" x14ac:dyDescent="0.3">
      <c r="B54" s="142"/>
      <c r="C54" s="283"/>
      <c r="D54" s="106"/>
      <c r="E54" s="106"/>
      <c r="F54" s="106"/>
      <c r="G54" s="106"/>
      <c r="H54" s="106"/>
      <c r="I54" s="106"/>
      <c r="J54" s="106"/>
      <c r="K54" s="106"/>
      <c r="L54" s="106"/>
      <c r="M54" s="127"/>
    </row>
    <row r="55" spans="2:13" x14ac:dyDescent="0.3">
      <c r="B55" s="122"/>
      <c r="D55" s="106"/>
      <c r="E55" s="106"/>
      <c r="F55" s="106"/>
      <c r="G55" s="106"/>
      <c r="H55" s="106"/>
      <c r="I55" s="106"/>
      <c r="J55" s="106"/>
      <c r="K55" s="106"/>
      <c r="L55" s="106"/>
      <c r="M55" s="127"/>
    </row>
    <row r="56" spans="2:13" ht="15" thickBot="1" x14ac:dyDescent="0.35"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82"/>
    </row>
    <row r="57" spans="2:13" ht="15" thickTop="1" x14ac:dyDescent="0.3"/>
  </sheetData>
  <mergeCells count="2">
    <mergeCell ref="B1:M1"/>
    <mergeCell ref="H2:J2"/>
  </mergeCells>
  <dataValidations count="7">
    <dataValidation type="list" errorStyle="information" operator="equal" allowBlank="1" showErrorMessage="1" sqref="J39 F35:F36 D36:E36 G36:L36" xr:uid="{00000000-0002-0000-1100-000000000000}">
      <formula1>"Donald Marshall,Charles Stirewalt,Chris Tilley,John Tredway,Victor Varney"</formula1>
    </dataValidation>
    <dataValidation type="list" errorStyle="information" operator="equal" allowBlank="1" showErrorMessage="1" sqref="D35:E35 G35:L35" xr:uid="{00000000-0002-0000-1100-000001000000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D34:L34" xr:uid="{00000000-0002-0000-1100-000002000000}">
      <formula1>"Ted Dunn,Richard Gray,Billy Rueckert"</formula1>
    </dataValidation>
    <dataValidation type="list" errorStyle="information" operator="equal" allowBlank="1" showErrorMessage="1" sqref="K39 H39:I39 D39:G40 L39:L40 H40:K40" xr:uid="{00000000-0002-0000-1100-000003000000}">
      <formula1>"Dennis Winchell,Harold Boettcher,Rob Grau,Joe Mills,John Morck,Brandt Wilkus,Chris Tilley,Charles Stirewalt,Victor Varney,Nick Conner,Richard Gray,John Tredway,Donald Marshall"</formula1>
    </dataValidation>
    <dataValidation type="list" errorStyle="warning" operator="equal" allowBlank="1" showErrorMessage="1" sqref="D8:L8" xr:uid="{00000000-0002-0000-1100-000004000000}">
      <formula1>"17,,399,671,1686,1640"</formula1>
    </dataValidation>
    <dataValidation errorStyle="information" allowBlank="1" showInputMessage="1" showErrorMessage="1" sqref="D41:E41" xr:uid="{00000000-0002-0000-1100-000005000000}"/>
    <dataValidation type="list" errorStyle="information" operator="equal" allowBlank="1" showErrorMessage="1" sqref="D38:E38 G38 I38 K38:L38" xr:uid="{00000000-0002-0000-1100-000006000000}">
      <formula1>"Chris R Boli,Jay Horn"</formula1>
    </dataValidation>
  </dataValidations>
  <pageMargins left="0.7" right="0.7" top="0.75" bottom="0.75" header="0.3" footer="0.3"/>
  <pageSetup scale="51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7"/>
  <sheetViews>
    <sheetView workbookViewId="0"/>
  </sheetViews>
  <sheetFormatPr defaultRowHeight="14.4" x14ac:dyDescent="0.3"/>
  <cols>
    <col min="1" max="1" width="3.109375" customWidth="1"/>
    <col min="2" max="2" width="4.88671875" style="2" customWidth="1"/>
    <col min="3" max="3" width="9.88671875" style="3" customWidth="1"/>
    <col min="4" max="4" width="4.109375" style="3" customWidth="1"/>
    <col min="5" max="5" width="3.109375" style="208" customWidth="1"/>
    <col min="6" max="9" width="5.21875" style="4" customWidth="1"/>
    <col min="10" max="10" width="5.21875" style="5" customWidth="1"/>
    <col min="11" max="11" width="34.109375" customWidth="1"/>
    <col min="12" max="12" width="9.44140625" customWidth="1"/>
    <col min="13" max="1024" width="8.6640625" customWidth="1"/>
  </cols>
  <sheetData>
    <row r="1" spans="2:14" ht="53.4" customHeight="1" x14ac:dyDescent="0.3"/>
    <row r="2" spans="2:14" ht="22.2" customHeight="1" x14ac:dyDescent="0.65">
      <c r="D2" s="6"/>
      <c r="F2" s="7"/>
      <c r="G2" s="7"/>
      <c r="H2" s="7"/>
      <c r="I2" s="7"/>
      <c r="J2" s="8"/>
      <c r="K2" s="7"/>
    </row>
    <row r="3" spans="2:14" ht="31.8" customHeight="1" x14ac:dyDescent="0.6">
      <c r="B3" s="7"/>
      <c r="C3" s="223" t="s">
        <v>683</v>
      </c>
      <c r="D3" s="1"/>
      <c r="F3" s="10"/>
      <c r="G3" s="10"/>
      <c r="H3" s="10"/>
      <c r="I3" s="10"/>
      <c r="J3" s="11"/>
      <c r="K3" s="13"/>
    </row>
    <row r="4" spans="2:14" ht="12" customHeight="1" thickBot="1" x14ac:dyDescent="0.4">
      <c r="B4" s="7"/>
      <c r="C4" s="1"/>
      <c r="D4" s="1"/>
      <c r="F4" s="10"/>
      <c r="G4" s="10"/>
      <c r="H4" s="10"/>
      <c r="I4" s="10"/>
      <c r="J4" s="11"/>
      <c r="K4" s="13"/>
    </row>
    <row r="5" spans="2:14" ht="27" customHeight="1" x14ac:dyDescent="0.3">
      <c r="B5" s="14" t="s">
        <v>484</v>
      </c>
      <c r="C5" s="191" t="s">
        <v>485</v>
      </c>
      <c r="D5" s="191"/>
      <c r="E5" s="209" t="s">
        <v>1</v>
      </c>
      <c r="F5" s="17">
        <v>1</v>
      </c>
      <c r="G5" s="17">
        <v>2</v>
      </c>
      <c r="H5" s="17">
        <v>3</v>
      </c>
      <c r="I5" s="17">
        <v>4</v>
      </c>
      <c r="J5" s="17">
        <v>5</v>
      </c>
      <c r="K5" s="19" t="s">
        <v>5</v>
      </c>
    </row>
    <row r="6" spans="2:14" ht="4.95" customHeight="1" thickBot="1" x14ac:dyDescent="0.35">
      <c r="B6" s="20"/>
      <c r="C6" s="21"/>
      <c r="D6" s="21"/>
      <c r="E6" s="237"/>
      <c r="F6" s="22"/>
      <c r="G6" s="22"/>
      <c r="H6" s="22"/>
      <c r="I6" s="22"/>
      <c r="J6" s="23"/>
      <c r="K6" s="188"/>
    </row>
    <row r="7" spans="2:14" ht="12" customHeight="1" thickTop="1" x14ac:dyDescent="0.3">
      <c r="B7" s="26">
        <v>1</v>
      </c>
      <c r="C7" s="3">
        <v>44631</v>
      </c>
      <c r="D7" s="196" t="str">
        <f t="shared" ref="D7:D50" si="0">IF(C7=0," ",TEXT(C7,"ddd"))</f>
        <v>Fri</v>
      </c>
      <c r="E7" s="238">
        <v>1</v>
      </c>
      <c r="F7" s="240" t="s">
        <v>498</v>
      </c>
      <c r="G7" s="190" t="s">
        <v>482</v>
      </c>
      <c r="H7" s="190" t="s">
        <v>482</v>
      </c>
      <c r="I7" s="190" t="s">
        <v>482</v>
      </c>
      <c r="J7" s="232" t="s">
        <v>482</v>
      </c>
      <c r="K7" s="246" t="s">
        <v>511</v>
      </c>
      <c r="L7" s="34"/>
      <c r="N7" s="34"/>
    </row>
    <row r="8" spans="2:14" ht="12" customHeight="1" x14ac:dyDescent="0.3">
      <c r="B8" s="35">
        <v>2</v>
      </c>
      <c r="C8" s="184">
        <v>44660</v>
      </c>
      <c r="D8" s="196" t="str">
        <f t="shared" si="0"/>
        <v>Sat</v>
      </c>
      <c r="E8" s="210">
        <v>4</v>
      </c>
      <c r="F8" s="216">
        <v>0.45833333333333331</v>
      </c>
      <c r="G8" s="216">
        <v>0.52083333333333337</v>
      </c>
      <c r="H8" s="216">
        <v>8.3333333333333329E-2</v>
      </c>
      <c r="I8" s="216">
        <v>0.14583333333333334</v>
      </c>
      <c r="J8" s="190" t="s">
        <v>482</v>
      </c>
      <c r="K8" s="31" t="s">
        <v>483</v>
      </c>
      <c r="L8" s="34"/>
      <c r="M8" s="34"/>
    </row>
    <row r="9" spans="2:14" ht="12" customHeight="1" x14ac:dyDescent="0.3">
      <c r="B9" s="35">
        <v>3</v>
      </c>
      <c r="C9" s="36">
        <v>44661</v>
      </c>
      <c r="D9" s="196" t="str">
        <f t="shared" si="0"/>
        <v>Sun</v>
      </c>
      <c r="E9" s="210">
        <v>4</v>
      </c>
      <c r="F9" s="233">
        <v>0.45833333333333331</v>
      </c>
      <c r="G9" s="233">
        <v>0.52083333333333337</v>
      </c>
      <c r="H9" s="233">
        <v>8.3333333333333329E-2</v>
      </c>
      <c r="I9" s="233">
        <v>0.14583333333333334</v>
      </c>
      <c r="J9" s="234" t="s">
        <v>482</v>
      </c>
      <c r="K9" s="32" t="s">
        <v>483</v>
      </c>
      <c r="L9" s="34"/>
      <c r="M9" s="34"/>
    </row>
    <row r="10" spans="2:14" ht="12" customHeight="1" x14ac:dyDescent="0.3">
      <c r="B10" s="35">
        <v>4</v>
      </c>
      <c r="C10" s="3">
        <v>44664</v>
      </c>
      <c r="D10" s="196" t="str">
        <f t="shared" si="0"/>
        <v>Wed</v>
      </c>
      <c r="E10" s="239">
        <v>1</v>
      </c>
      <c r="F10" s="219" t="s">
        <v>495</v>
      </c>
      <c r="G10" s="235" t="s">
        <v>482</v>
      </c>
      <c r="H10" s="235" t="s">
        <v>482</v>
      </c>
      <c r="I10" s="235" t="s">
        <v>482</v>
      </c>
      <c r="J10" s="236" t="s">
        <v>482</v>
      </c>
      <c r="K10" s="32" t="s">
        <v>496</v>
      </c>
      <c r="L10" s="34"/>
      <c r="M10" s="34"/>
    </row>
    <row r="11" spans="2:14" ht="12" customHeight="1" x14ac:dyDescent="0.3">
      <c r="B11" s="35">
        <v>5</v>
      </c>
      <c r="C11" s="36">
        <v>44667</v>
      </c>
      <c r="D11" s="196" t="str">
        <f t="shared" si="0"/>
        <v>Sat</v>
      </c>
      <c r="E11" s="210">
        <v>4</v>
      </c>
      <c r="F11" s="216">
        <v>0.45833333333333331</v>
      </c>
      <c r="G11" s="216">
        <v>0.5</v>
      </c>
      <c r="H11" s="216">
        <v>4.1666666666666664E-2</v>
      </c>
      <c r="I11" s="216">
        <v>8.3333333333333329E-2</v>
      </c>
      <c r="J11" s="190" t="s">
        <v>482</v>
      </c>
      <c r="K11" s="31" t="s">
        <v>486</v>
      </c>
      <c r="L11" s="34"/>
      <c r="M11" s="34"/>
    </row>
    <row r="12" spans="2:14" ht="12" customHeight="1" x14ac:dyDescent="0.3">
      <c r="B12" s="35">
        <v>6</v>
      </c>
      <c r="C12" s="36">
        <v>44674</v>
      </c>
      <c r="D12" s="196" t="str">
        <f t="shared" si="0"/>
        <v>Sat</v>
      </c>
      <c r="E12" s="214">
        <v>1</v>
      </c>
      <c r="F12" s="220" t="s">
        <v>493</v>
      </c>
      <c r="G12" s="235" t="s">
        <v>482</v>
      </c>
      <c r="H12" s="235" t="s">
        <v>482</v>
      </c>
      <c r="I12" s="235" t="s">
        <v>482</v>
      </c>
      <c r="J12" s="189"/>
      <c r="K12" s="41" t="s">
        <v>619</v>
      </c>
      <c r="L12" s="34"/>
      <c r="M12" s="34"/>
    </row>
    <row r="13" spans="2:14" ht="12" customHeight="1" x14ac:dyDescent="0.3">
      <c r="B13" s="35">
        <v>7</v>
      </c>
      <c r="C13" s="36">
        <v>44675</v>
      </c>
      <c r="D13" s="196" t="str">
        <f t="shared" si="0"/>
        <v>Sun</v>
      </c>
      <c r="E13" s="210">
        <v>4</v>
      </c>
      <c r="F13" s="248">
        <v>4.1666666666666664E-2</v>
      </c>
      <c r="G13" s="248">
        <v>0.10416666666666667</v>
      </c>
      <c r="H13" s="248">
        <v>0.16666666666666666</v>
      </c>
      <c r="I13" s="248">
        <v>0.22916666666666666</v>
      </c>
      <c r="J13" s="249" t="s">
        <v>482</v>
      </c>
      <c r="K13" s="41" t="s">
        <v>497</v>
      </c>
      <c r="L13" s="34"/>
      <c r="M13" s="34"/>
    </row>
    <row r="14" spans="2:14" ht="12" customHeight="1" x14ac:dyDescent="0.3">
      <c r="B14" s="42">
        <v>8</v>
      </c>
      <c r="C14" s="241">
        <v>44688</v>
      </c>
      <c r="D14" s="242" t="str">
        <f t="shared" si="0"/>
        <v>Sat</v>
      </c>
      <c r="E14" s="211">
        <v>4</v>
      </c>
      <c r="F14" s="243" t="s">
        <v>487</v>
      </c>
      <c r="G14" s="243" t="s">
        <v>488</v>
      </c>
      <c r="H14" s="243" t="s">
        <v>489</v>
      </c>
      <c r="I14" s="243" t="s">
        <v>490</v>
      </c>
      <c r="J14" s="244" t="s">
        <v>482</v>
      </c>
      <c r="K14" s="245" t="s">
        <v>500</v>
      </c>
      <c r="L14" s="34"/>
      <c r="M14" s="34"/>
    </row>
    <row r="15" spans="2:14" ht="12" customHeight="1" x14ac:dyDescent="0.3">
      <c r="B15" s="291">
        <v>9</v>
      </c>
      <c r="C15" s="292">
        <v>44696</v>
      </c>
      <c r="D15" s="293" t="str">
        <f t="shared" si="0"/>
        <v>Sun</v>
      </c>
      <c r="E15" s="294">
        <v>3</v>
      </c>
      <c r="F15" s="295" t="s">
        <v>487</v>
      </c>
      <c r="G15" s="296" t="s">
        <v>492</v>
      </c>
      <c r="H15" s="295" t="s">
        <v>490</v>
      </c>
      <c r="I15" s="296" t="s">
        <v>482</v>
      </c>
      <c r="J15" s="297" t="s">
        <v>482</v>
      </c>
      <c r="K15" s="299" t="s">
        <v>634</v>
      </c>
      <c r="L15" s="34"/>
      <c r="M15" s="34"/>
    </row>
    <row r="16" spans="2:14" ht="12" customHeight="1" x14ac:dyDescent="0.3">
      <c r="B16" s="291">
        <v>10</v>
      </c>
      <c r="C16" s="300">
        <v>44701</v>
      </c>
      <c r="D16" s="293" t="str">
        <f t="shared" si="0"/>
        <v>Fri</v>
      </c>
      <c r="E16" s="294">
        <v>1</v>
      </c>
      <c r="F16" s="301" t="s">
        <v>495</v>
      </c>
      <c r="G16" s="302" t="s">
        <v>482</v>
      </c>
      <c r="H16" s="302" t="s">
        <v>482</v>
      </c>
      <c r="I16" s="302" t="s">
        <v>482</v>
      </c>
      <c r="J16" s="297" t="s">
        <v>482</v>
      </c>
      <c r="K16" s="299" t="s">
        <v>635</v>
      </c>
      <c r="L16" s="34"/>
      <c r="M16" s="34"/>
    </row>
    <row r="17" spans="2:14" ht="12" customHeight="1" x14ac:dyDescent="0.3">
      <c r="B17" s="204">
        <v>11</v>
      </c>
      <c r="C17" s="43">
        <v>44709</v>
      </c>
      <c r="D17" s="192" t="str">
        <f t="shared" si="0"/>
        <v>Sat</v>
      </c>
      <c r="E17" s="211">
        <v>4</v>
      </c>
      <c r="F17" s="217" t="s">
        <v>489</v>
      </c>
      <c r="G17" s="218" t="s">
        <v>492</v>
      </c>
      <c r="H17" s="218" t="s">
        <v>493</v>
      </c>
      <c r="I17" s="218" t="s">
        <v>494</v>
      </c>
      <c r="J17" s="193" t="s">
        <v>482</v>
      </c>
      <c r="K17" s="194" t="s">
        <v>497</v>
      </c>
      <c r="L17" s="34"/>
      <c r="M17" s="34"/>
    </row>
    <row r="18" spans="2:14" ht="12" customHeight="1" x14ac:dyDescent="0.3">
      <c r="B18" s="35">
        <v>12</v>
      </c>
      <c r="C18" s="36">
        <v>44715</v>
      </c>
      <c r="D18" s="196" t="str">
        <f t="shared" si="0"/>
        <v>Fri</v>
      </c>
      <c r="E18" s="210">
        <v>1</v>
      </c>
      <c r="F18" s="219" t="s">
        <v>495</v>
      </c>
      <c r="G18" s="219" t="s">
        <v>482</v>
      </c>
      <c r="H18" s="219" t="s">
        <v>482</v>
      </c>
      <c r="I18" s="219" t="s">
        <v>482</v>
      </c>
      <c r="J18" s="36" t="s">
        <v>482</v>
      </c>
      <c r="K18" s="197" t="s">
        <v>496</v>
      </c>
      <c r="L18" s="34"/>
      <c r="M18" s="34"/>
    </row>
    <row r="19" spans="2:14" ht="12" customHeight="1" x14ac:dyDescent="0.3">
      <c r="B19" s="35">
        <v>13</v>
      </c>
      <c r="C19" s="36">
        <v>44716</v>
      </c>
      <c r="D19" s="196" t="str">
        <f t="shared" si="0"/>
        <v>Sat</v>
      </c>
      <c r="E19" s="210">
        <v>4</v>
      </c>
      <c r="F19" s="219" t="s">
        <v>487</v>
      </c>
      <c r="G19" s="219" t="s">
        <v>488</v>
      </c>
      <c r="H19" s="219" t="s">
        <v>489</v>
      </c>
      <c r="I19" s="219" t="s">
        <v>490</v>
      </c>
      <c r="J19" s="36" t="s">
        <v>482</v>
      </c>
      <c r="K19" s="197" t="s">
        <v>486</v>
      </c>
      <c r="L19" s="34"/>
      <c r="M19" s="34"/>
    </row>
    <row r="20" spans="2:14" ht="13.2" customHeight="1" x14ac:dyDescent="0.3">
      <c r="B20" s="35">
        <v>14</v>
      </c>
      <c r="C20" s="36">
        <v>44720</v>
      </c>
      <c r="D20" s="196" t="str">
        <f t="shared" si="0"/>
        <v>Wed</v>
      </c>
      <c r="E20" s="210">
        <v>1</v>
      </c>
      <c r="F20" s="219" t="s">
        <v>495</v>
      </c>
      <c r="G20" s="219" t="s">
        <v>482</v>
      </c>
      <c r="H20" s="219" t="s">
        <v>482</v>
      </c>
      <c r="I20" s="219" t="s">
        <v>482</v>
      </c>
      <c r="J20" s="36" t="s">
        <v>482</v>
      </c>
      <c r="K20" s="197" t="s">
        <v>496</v>
      </c>
      <c r="L20" s="34"/>
      <c r="M20" s="34"/>
    </row>
    <row r="21" spans="2:14" ht="12" customHeight="1" x14ac:dyDescent="0.3">
      <c r="B21" s="35">
        <v>15</v>
      </c>
      <c r="C21" s="36">
        <v>44724</v>
      </c>
      <c r="D21" s="196" t="str">
        <f t="shared" si="0"/>
        <v>Sun</v>
      </c>
      <c r="E21" s="309">
        <v>3</v>
      </c>
      <c r="F21" s="219" t="s">
        <v>487</v>
      </c>
      <c r="G21" s="219" t="s">
        <v>492</v>
      </c>
      <c r="H21" s="219" t="s">
        <v>490</v>
      </c>
      <c r="I21" s="219" t="s">
        <v>482</v>
      </c>
      <c r="J21" s="36" t="s">
        <v>482</v>
      </c>
      <c r="K21" s="310" t="s">
        <v>491</v>
      </c>
      <c r="L21" s="34"/>
      <c r="M21" s="34"/>
    </row>
    <row r="22" spans="2:14" ht="12" customHeight="1" x14ac:dyDescent="0.3">
      <c r="B22" s="35">
        <v>16</v>
      </c>
      <c r="C22" s="36">
        <v>44729</v>
      </c>
      <c r="D22" s="196" t="str">
        <f t="shared" si="0"/>
        <v>Fri</v>
      </c>
      <c r="E22" s="210">
        <v>1</v>
      </c>
      <c r="F22" s="220" t="s">
        <v>495</v>
      </c>
      <c r="G22" s="220" t="s">
        <v>482</v>
      </c>
      <c r="H22" s="220" t="s">
        <v>482</v>
      </c>
      <c r="I22" s="220" t="s">
        <v>482</v>
      </c>
      <c r="J22" s="184" t="s">
        <v>482</v>
      </c>
      <c r="K22" s="197" t="s">
        <v>496</v>
      </c>
      <c r="L22" s="34"/>
      <c r="M22" s="34"/>
    </row>
    <row r="23" spans="2:14" ht="12" customHeight="1" x14ac:dyDescent="0.3">
      <c r="B23" s="35">
        <v>17</v>
      </c>
      <c r="C23" s="36">
        <v>44737</v>
      </c>
      <c r="D23" s="196" t="str">
        <f t="shared" si="0"/>
        <v>Sat</v>
      </c>
      <c r="E23" s="210">
        <v>4</v>
      </c>
      <c r="F23" s="219" t="s">
        <v>489</v>
      </c>
      <c r="G23" s="219" t="s">
        <v>492</v>
      </c>
      <c r="H23" s="219" t="s">
        <v>493</v>
      </c>
      <c r="I23" s="219" t="s">
        <v>494</v>
      </c>
      <c r="J23" s="250" t="s">
        <v>482</v>
      </c>
      <c r="K23" s="41" t="s">
        <v>497</v>
      </c>
      <c r="L23" s="34"/>
      <c r="M23" s="34"/>
    </row>
    <row r="24" spans="2:14" ht="12" customHeight="1" x14ac:dyDescent="0.3">
      <c r="B24" s="198">
        <v>18</v>
      </c>
      <c r="C24" s="199">
        <v>44743</v>
      </c>
      <c r="D24" s="200" t="str">
        <f t="shared" si="0"/>
        <v>Fri</v>
      </c>
      <c r="E24" s="211">
        <v>1</v>
      </c>
      <c r="F24" s="221" t="s">
        <v>495</v>
      </c>
      <c r="G24" s="221" t="s">
        <v>482</v>
      </c>
      <c r="H24" s="221" t="s">
        <v>482</v>
      </c>
      <c r="I24" s="221" t="s">
        <v>482</v>
      </c>
      <c r="J24" s="200" t="s">
        <v>482</v>
      </c>
      <c r="K24" s="202" t="s">
        <v>496</v>
      </c>
      <c r="L24" s="34"/>
      <c r="N24" s="34"/>
    </row>
    <row r="25" spans="2:14" ht="12" customHeight="1" x14ac:dyDescent="0.3">
      <c r="B25" s="198">
        <v>19</v>
      </c>
      <c r="C25" s="199">
        <v>44744</v>
      </c>
      <c r="D25" s="200" t="str">
        <f t="shared" si="0"/>
        <v>Sat</v>
      </c>
      <c r="E25" s="212">
        <v>4</v>
      </c>
      <c r="F25" s="221" t="s">
        <v>487</v>
      </c>
      <c r="G25" s="221" t="s">
        <v>488</v>
      </c>
      <c r="H25" s="221" t="s">
        <v>489</v>
      </c>
      <c r="I25" s="221" t="s">
        <v>490</v>
      </c>
      <c r="J25" s="200" t="s">
        <v>482</v>
      </c>
      <c r="K25" s="202" t="s">
        <v>486</v>
      </c>
      <c r="L25" s="34"/>
      <c r="M25" s="34"/>
    </row>
    <row r="26" spans="2:14" ht="12" customHeight="1" x14ac:dyDescent="0.3">
      <c r="B26" s="204">
        <v>20</v>
      </c>
      <c r="C26" s="199">
        <v>44752</v>
      </c>
      <c r="D26" s="200" t="str">
        <f t="shared" si="0"/>
        <v>Sun</v>
      </c>
      <c r="E26" s="211">
        <v>3</v>
      </c>
      <c r="F26" s="221" t="s">
        <v>487</v>
      </c>
      <c r="G26" s="221" t="s">
        <v>492</v>
      </c>
      <c r="H26" s="221" t="s">
        <v>490</v>
      </c>
      <c r="I26" s="221" t="s">
        <v>482</v>
      </c>
      <c r="J26" s="200" t="s">
        <v>482</v>
      </c>
      <c r="K26" s="203" t="s">
        <v>491</v>
      </c>
      <c r="L26" s="34"/>
      <c r="M26" s="34"/>
    </row>
    <row r="27" spans="2:14" ht="12" customHeight="1" x14ac:dyDescent="0.3">
      <c r="B27" s="204">
        <v>21</v>
      </c>
      <c r="C27" s="199">
        <v>44755</v>
      </c>
      <c r="D27" s="200" t="str">
        <f t="shared" si="0"/>
        <v>Wed</v>
      </c>
      <c r="E27" s="211">
        <v>1</v>
      </c>
      <c r="F27" s="221" t="s">
        <v>495</v>
      </c>
      <c r="G27" s="221" t="s">
        <v>482</v>
      </c>
      <c r="H27" s="221" t="s">
        <v>482</v>
      </c>
      <c r="I27" s="221" t="s">
        <v>482</v>
      </c>
      <c r="J27" s="200" t="s">
        <v>482</v>
      </c>
      <c r="K27" s="202" t="s">
        <v>496</v>
      </c>
      <c r="L27" s="34"/>
      <c r="M27" s="34"/>
    </row>
    <row r="28" spans="2:14" ht="12" customHeight="1" x14ac:dyDescent="0.3">
      <c r="B28" s="204">
        <v>22</v>
      </c>
      <c r="C28" s="199">
        <v>44764</v>
      </c>
      <c r="D28" s="200" t="str">
        <f t="shared" si="0"/>
        <v>Fri</v>
      </c>
      <c r="E28" s="211">
        <v>1</v>
      </c>
      <c r="F28" s="222" t="s">
        <v>495</v>
      </c>
      <c r="G28" s="222" t="s">
        <v>482</v>
      </c>
      <c r="H28" s="222" t="s">
        <v>482</v>
      </c>
      <c r="I28" s="222" t="s">
        <v>482</v>
      </c>
      <c r="J28" s="251" t="s">
        <v>482</v>
      </c>
      <c r="K28" s="202" t="s">
        <v>496</v>
      </c>
      <c r="L28" s="34"/>
      <c r="N28" s="34"/>
    </row>
    <row r="29" spans="2:14" ht="12" customHeight="1" x14ac:dyDescent="0.3">
      <c r="B29" s="204">
        <v>23</v>
      </c>
      <c r="C29" s="201">
        <v>44772</v>
      </c>
      <c r="D29" s="200" t="str">
        <f t="shared" si="0"/>
        <v>Sat</v>
      </c>
      <c r="E29" s="211">
        <v>4</v>
      </c>
      <c r="F29" s="222" t="s">
        <v>489</v>
      </c>
      <c r="G29" s="222" t="s">
        <v>492</v>
      </c>
      <c r="H29" s="222" t="s">
        <v>493</v>
      </c>
      <c r="I29" s="222" t="s">
        <v>494</v>
      </c>
      <c r="J29" s="205" t="s">
        <v>482</v>
      </c>
      <c r="K29" s="206" t="s">
        <v>497</v>
      </c>
      <c r="L29" s="34"/>
      <c r="M29" s="34"/>
    </row>
    <row r="30" spans="2:14" ht="12" customHeight="1" x14ac:dyDescent="0.3">
      <c r="B30" s="35">
        <v>24</v>
      </c>
      <c r="C30" s="36">
        <v>44779</v>
      </c>
      <c r="D30" s="196" t="str">
        <f t="shared" si="0"/>
        <v>Sat</v>
      </c>
      <c r="E30" s="210">
        <v>4</v>
      </c>
      <c r="F30" s="220" t="s">
        <v>487</v>
      </c>
      <c r="G30" s="220" t="s">
        <v>488</v>
      </c>
      <c r="H30" s="220" t="s">
        <v>489</v>
      </c>
      <c r="I30" s="220" t="s">
        <v>490</v>
      </c>
      <c r="J30" s="189" t="s">
        <v>482</v>
      </c>
      <c r="K30" s="41" t="s">
        <v>486</v>
      </c>
      <c r="L30" s="34"/>
      <c r="M30" s="34"/>
    </row>
    <row r="31" spans="2:14" ht="12" customHeight="1" x14ac:dyDescent="0.3">
      <c r="B31" s="35">
        <v>25</v>
      </c>
      <c r="C31" s="36">
        <v>44783</v>
      </c>
      <c r="D31" s="196" t="str">
        <f t="shared" si="0"/>
        <v>Wed</v>
      </c>
      <c r="E31" s="210">
        <v>1</v>
      </c>
      <c r="F31" s="220" t="s">
        <v>495</v>
      </c>
      <c r="G31" s="220" t="s">
        <v>482</v>
      </c>
      <c r="H31" s="220" t="s">
        <v>482</v>
      </c>
      <c r="I31" s="220" t="s">
        <v>482</v>
      </c>
      <c r="J31" s="189" t="s">
        <v>482</v>
      </c>
      <c r="K31" s="41" t="s">
        <v>496</v>
      </c>
      <c r="L31" s="34"/>
      <c r="M31" s="34"/>
    </row>
    <row r="32" spans="2:14" ht="12" customHeight="1" x14ac:dyDescent="0.3">
      <c r="B32" s="35">
        <v>26</v>
      </c>
      <c r="C32" s="3">
        <v>44787</v>
      </c>
      <c r="D32" s="196" t="str">
        <f t="shared" si="0"/>
        <v>Sun</v>
      </c>
      <c r="E32" s="213">
        <v>3</v>
      </c>
      <c r="F32" s="219" t="s">
        <v>487</v>
      </c>
      <c r="G32" s="219" t="s">
        <v>554</v>
      </c>
      <c r="H32" s="219" t="s">
        <v>490</v>
      </c>
      <c r="I32" s="219" t="s">
        <v>482</v>
      </c>
      <c r="J32" s="250" t="s">
        <v>482</v>
      </c>
      <c r="K32" s="41" t="s">
        <v>491</v>
      </c>
      <c r="L32" s="34"/>
      <c r="M32" s="34"/>
    </row>
    <row r="33" spans="1:13" ht="12" customHeight="1" x14ac:dyDescent="0.3">
      <c r="B33" s="35">
        <v>27</v>
      </c>
      <c r="C33" s="36">
        <v>44792</v>
      </c>
      <c r="D33" s="196" t="str">
        <f t="shared" si="0"/>
        <v>Fri</v>
      </c>
      <c r="E33" s="210">
        <v>1</v>
      </c>
      <c r="F33" s="220" t="s">
        <v>495</v>
      </c>
      <c r="G33" s="220" t="s">
        <v>482</v>
      </c>
      <c r="H33" s="220" t="s">
        <v>482</v>
      </c>
      <c r="I33" s="220" t="s">
        <v>482</v>
      </c>
      <c r="J33" s="184" t="s">
        <v>482</v>
      </c>
      <c r="K33" s="197" t="s">
        <v>496</v>
      </c>
      <c r="L33" s="34"/>
      <c r="M33" s="34"/>
    </row>
    <row r="34" spans="1:13" ht="12" customHeight="1" x14ac:dyDescent="0.3">
      <c r="B34" s="35">
        <v>28</v>
      </c>
      <c r="C34" s="36">
        <v>44800</v>
      </c>
      <c r="D34" s="196" t="str">
        <f t="shared" si="0"/>
        <v>Sat</v>
      </c>
      <c r="E34" s="210">
        <v>4</v>
      </c>
      <c r="F34" s="220" t="s">
        <v>489</v>
      </c>
      <c r="G34" s="220" t="s">
        <v>492</v>
      </c>
      <c r="H34" s="220" t="s">
        <v>493</v>
      </c>
      <c r="I34" s="220" t="s">
        <v>494</v>
      </c>
      <c r="J34" s="189" t="s">
        <v>482</v>
      </c>
      <c r="K34" s="41" t="s">
        <v>497</v>
      </c>
      <c r="L34" s="34"/>
      <c r="M34" s="34"/>
    </row>
    <row r="35" spans="1:13" ht="12" customHeight="1" x14ac:dyDescent="0.3">
      <c r="B35" s="42">
        <v>29</v>
      </c>
      <c r="C35" s="43">
        <v>44806</v>
      </c>
      <c r="D35" s="200" t="str">
        <f t="shared" si="0"/>
        <v>Fri</v>
      </c>
      <c r="E35" s="211">
        <v>1</v>
      </c>
      <c r="F35" s="222" t="s">
        <v>495</v>
      </c>
      <c r="G35" s="222" t="s">
        <v>482</v>
      </c>
      <c r="H35" s="222" t="s">
        <v>482</v>
      </c>
      <c r="I35" s="222" t="s">
        <v>482</v>
      </c>
      <c r="J35" s="205" t="s">
        <v>482</v>
      </c>
      <c r="K35" s="206" t="s">
        <v>496</v>
      </c>
      <c r="L35" s="34"/>
      <c r="M35" s="207"/>
    </row>
    <row r="36" spans="1:13" ht="12" customHeight="1" x14ac:dyDescent="0.3">
      <c r="A36" s="9"/>
      <c r="B36" s="42">
        <v>30</v>
      </c>
      <c r="C36" s="43">
        <v>44807</v>
      </c>
      <c r="D36" s="200" t="str">
        <f t="shared" si="0"/>
        <v>Sat</v>
      </c>
      <c r="E36" s="211">
        <v>4</v>
      </c>
      <c r="F36" s="222" t="s">
        <v>487</v>
      </c>
      <c r="G36" s="222" t="s">
        <v>488</v>
      </c>
      <c r="H36" s="222" t="s">
        <v>489</v>
      </c>
      <c r="I36" s="222" t="s">
        <v>490</v>
      </c>
      <c r="J36" s="205" t="s">
        <v>482</v>
      </c>
      <c r="K36" s="206" t="s">
        <v>486</v>
      </c>
      <c r="L36" s="34"/>
      <c r="M36" s="34"/>
    </row>
    <row r="37" spans="1:13" ht="12" customHeight="1" x14ac:dyDescent="0.3">
      <c r="B37" s="204">
        <v>31</v>
      </c>
      <c r="C37" s="43">
        <v>44815</v>
      </c>
      <c r="D37" s="200" t="str">
        <f t="shared" si="0"/>
        <v>Sun</v>
      </c>
      <c r="E37" s="211">
        <v>3</v>
      </c>
      <c r="F37" s="222" t="s">
        <v>487</v>
      </c>
      <c r="G37" s="222" t="s">
        <v>492</v>
      </c>
      <c r="H37" s="222" t="s">
        <v>490</v>
      </c>
      <c r="I37" s="222" t="s">
        <v>482</v>
      </c>
      <c r="J37" s="205" t="s">
        <v>482</v>
      </c>
      <c r="K37" s="206" t="s">
        <v>491</v>
      </c>
      <c r="L37" s="34"/>
      <c r="M37" s="34"/>
    </row>
    <row r="38" spans="1:13" ht="12" customHeight="1" x14ac:dyDescent="0.3">
      <c r="B38" s="204">
        <v>32</v>
      </c>
      <c r="C38" s="43">
        <v>44818</v>
      </c>
      <c r="D38" s="200" t="str">
        <f t="shared" si="0"/>
        <v>Wed</v>
      </c>
      <c r="E38" s="211">
        <v>1</v>
      </c>
      <c r="F38" s="222" t="s">
        <v>495</v>
      </c>
      <c r="G38" s="222" t="s">
        <v>482</v>
      </c>
      <c r="H38" s="222" t="s">
        <v>482</v>
      </c>
      <c r="I38" s="222" t="s">
        <v>482</v>
      </c>
      <c r="J38" s="205" t="s">
        <v>482</v>
      </c>
      <c r="K38" s="206" t="s">
        <v>496</v>
      </c>
      <c r="L38" s="34"/>
      <c r="M38" s="34"/>
    </row>
    <row r="39" spans="1:13" ht="12" customHeight="1" x14ac:dyDescent="0.3">
      <c r="B39" s="204">
        <v>33</v>
      </c>
      <c r="C39" s="43">
        <v>44828</v>
      </c>
      <c r="D39" s="200" t="str">
        <f t="shared" si="0"/>
        <v>Sat</v>
      </c>
      <c r="E39" s="211">
        <v>4</v>
      </c>
      <c r="F39" s="222" t="s">
        <v>489</v>
      </c>
      <c r="G39" s="222" t="s">
        <v>492</v>
      </c>
      <c r="H39" s="222" t="s">
        <v>493</v>
      </c>
      <c r="I39" s="222" t="s">
        <v>494</v>
      </c>
      <c r="J39" s="205" t="s">
        <v>482</v>
      </c>
      <c r="K39" s="206" t="s">
        <v>497</v>
      </c>
      <c r="L39" s="34"/>
      <c r="M39" s="34"/>
    </row>
    <row r="40" spans="1:13" ht="12" customHeight="1" x14ac:dyDescent="0.3">
      <c r="B40" s="35">
        <v>34</v>
      </c>
      <c r="C40" s="36">
        <v>44849</v>
      </c>
      <c r="D40" s="196" t="str">
        <f t="shared" si="0"/>
        <v>Sat</v>
      </c>
      <c r="E40" s="214">
        <v>6</v>
      </c>
      <c r="F40" s="220" t="s">
        <v>490</v>
      </c>
      <c r="G40" s="220" t="s">
        <v>671</v>
      </c>
      <c r="H40" s="220" t="s">
        <v>672</v>
      </c>
      <c r="I40" s="220" t="s">
        <v>673</v>
      </c>
      <c r="J40" s="189">
        <v>0.30208333333333331</v>
      </c>
      <c r="K40" s="41" t="s">
        <v>674</v>
      </c>
      <c r="L40" s="34"/>
      <c r="M40" s="34"/>
    </row>
    <row r="41" spans="1:13" ht="12" customHeight="1" x14ac:dyDescent="0.3">
      <c r="B41" s="35">
        <v>35</v>
      </c>
      <c r="C41" s="36">
        <v>44856</v>
      </c>
      <c r="D41" s="196" t="str">
        <f t="shared" si="0"/>
        <v>Sat</v>
      </c>
      <c r="E41" s="214">
        <v>6</v>
      </c>
      <c r="F41" s="220" t="s">
        <v>490</v>
      </c>
      <c r="G41" s="220" t="s">
        <v>671</v>
      </c>
      <c r="H41" s="220" t="s">
        <v>672</v>
      </c>
      <c r="I41" s="220" t="s">
        <v>673</v>
      </c>
      <c r="J41" s="189">
        <v>0.30208333333333331</v>
      </c>
      <c r="K41" s="41" t="s">
        <v>674</v>
      </c>
      <c r="L41" s="34"/>
      <c r="M41" s="34"/>
    </row>
    <row r="42" spans="1:13" ht="12" customHeight="1" x14ac:dyDescent="0.3">
      <c r="B42" s="35">
        <v>36</v>
      </c>
      <c r="C42" s="36">
        <v>44863</v>
      </c>
      <c r="D42" s="196" t="str">
        <f t="shared" si="0"/>
        <v>Sat</v>
      </c>
      <c r="E42" s="214">
        <v>6</v>
      </c>
      <c r="F42" s="220" t="s">
        <v>490</v>
      </c>
      <c r="G42" s="220" t="s">
        <v>671</v>
      </c>
      <c r="H42" s="220" t="s">
        <v>672</v>
      </c>
      <c r="I42" s="220" t="s">
        <v>673</v>
      </c>
      <c r="J42" s="189">
        <v>0.30208333333333331</v>
      </c>
      <c r="K42" s="41" t="s">
        <v>674</v>
      </c>
      <c r="L42" s="34"/>
      <c r="M42" s="34"/>
    </row>
    <row r="43" spans="1:13" ht="12" customHeight="1" x14ac:dyDescent="0.3">
      <c r="B43" s="204">
        <v>37</v>
      </c>
      <c r="C43" s="201">
        <v>44874</v>
      </c>
      <c r="D43" s="200" t="str">
        <f t="shared" si="0"/>
        <v>Wed</v>
      </c>
      <c r="E43" s="304">
        <v>1</v>
      </c>
      <c r="F43" s="222" t="s">
        <v>495</v>
      </c>
      <c r="G43" s="222" t="s">
        <v>482</v>
      </c>
      <c r="H43" s="222" t="s">
        <v>482</v>
      </c>
      <c r="I43" s="222" t="s">
        <v>482</v>
      </c>
      <c r="J43" s="305" t="s">
        <v>482</v>
      </c>
      <c r="K43" s="202" t="s">
        <v>496</v>
      </c>
      <c r="L43" s="61"/>
    </row>
    <row r="44" spans="1:13" ht="12" customHeight="1" x14ac:dyDescent="0.3">
      <c r="B44" s="204">
        <v>38</v>
      </c>
      <c r="C44" s="201">
        <v>44877</v>
      </c>
      <c r="D44" s="200" t="str">
        <f t="shared" si="0"/>
        <v>Sat</v>
      </c>
      <c r="E44" s="211">
        <v>4</v>
      </c>
      <c r="F44" s="222" t="s">
        <v>487</v>
      </c>
      <c r="G44" s="222" t="s">
        <v>488</v>
      </c>
      <c r="H44" s="222" t="s">
        <v>489</v>
      </c>
      <c r="I44" s="222" t="s">
        <v>490</v>
      </c>
      <c r="J44" s="205" t="s">
        <v>482</v>
      </c>
      <c r="K44" s="206" t="s">
        <v>486</v>
      </c>
      <c r="L44" s="34"/>
      <c r="M44" s="34"/>
    </row>
    <row r="45" spans="1:13" ht="12" customHeight="1" x14ac:dyDescent="0.3">
      <c r="B45" s="204">
        <v>39</v>
      </c>
      <c r="C45" s="307">
        <v>44883</v>
      </c>
      <c r="D45" s="200" t="str">
        <f t="shared" si="0"/>
        <v>Fri</v>
      </c>
      <c r="E45" s="304"/>
      <c r="F45" s="222" t="s">
        <v>495</v>
      </c>
      <c r="G45" s="222" t="s">
        <v>482</v>
      </c>
      <c r="H45" s="222" t="s">
        <v>482</v>
      </c>
      <c r="I45" s="222" t="s">
        <v>482</v>
      </c>
      <c r="J45" s="305" t="s">
        <v>482</v>
      </c>
      <c r="K45" s="202" t="s">
        <v>496</v>
      </c>
      <c r="L45" s="34"/>
      <c r="M45" s="34"/>
    </row>
    <row r="46" spans="1:13" ht="12" customHeight="1" x14ac:dyDescent="0.3">
      <c r="B46" s="35">
        <v>40</v>
      </c>
      <c r="C46" s="36">
        <v>44898</v>
      </c>
      <c r="D46" s="196" t="str">
        <f t="shared" si="0"/>
        <v>Sat</v>
      </c>
      <c r="E46" s="214">
        <v>5</v>
      </c>
      <c r="F46" s="220" t="s">
        <v>498</v>
      </c>
      <c r="G46" s="220" t="s">
        <v>487</v>
      </c>
      <c r="H46" s="220" t="s">
        <v>554</v>
      </c>
      <c r="I46" s="220" t="s">
        <v>675</v>
      </c>
      <c r="J46" s="189">
        <v>0.15625</v>
      </c>
      <c r="K46" s="41" t="s">
        <v>676</v>
      </c>
      <c r="L46" s="34"/>
    </row>
    <row r="47" spans="1:13" ht="12" customHeight="1" x14ac:dyDescent="0.3">
      <c r="B47" s="35">
        <v>41</v>
      </c>
      <c r="C47" s="36">
        <v>44899</v>
      </c>
      <c r="D47" s="196" t="str">
        <f t="shared" si="0"/>
        <v>Sun</v>
      </c>
      <c r="E47" s="214">
        <v>5</v>
      </c>
      <c r="F47" s="220" t="s">
        <v>498</v>
      </c>
      <c r="G47" s="220" t="s">
        <v>487</v>
      </c>
      <c r="H47" s="220" t="s">
        <v>554</v>
      </c>
      <c r="I47" s="220" t="s">
        <v>675</v>
      </c>
      <c r="J47" s="189">
        <v>0.15625</v>
      </c>
      <c r="K47" s="41" t="s">
        <v>676</v>
      </c>
      <c r="L47" s="61"/>
    </row>
    <row r="48" spans="1:13" ht="12" customHeight="1" x14ac:dyDescent="0.3">
      <c r="B48" s="35">
        <v>42</v>
      </c>
      <c r="C48" s="36">
        <v>44905</v>
      </c>
      <c r="D48" s="196" t="str">
        <f t="shared" si="0"/>
        <v>Sat</v>
      </c>
      <c r="E48" s="214">
        <v>5</v>
      </c>
      <c r="F48" s="220" t="s">
        <v>498</v>
      </c>
      <c r="G48" s="220" t="s">
        <v>487</v>
      </c>
      <c r="H48" s="220" t="s">
        <v>554</v>
      </c>
      <c r="I48" s="220" t="s">
        <v>675</v>
      </c>
      <c r="J48" s="189">
        <v>0.15625</v>
      </c>
      <c r="K48" s="41" t="s">
        <v>676</v>
      </c>
      <c r="L48" s="34"/>
      <c r="M48" s="34"/>
    </row>
    <row r="49" spans="2:14" ht="12" customHeight="1" x14ac:dyDescent="0.3">
      <c r="B49" s="35">
        <v>43</v>
      </c>
      <c r="C49" s="36">
        <v>44906</v>
      </c>
      <c r="D49" s="196" t="str">
        <f t="shared" si="0"/>
        <v>Sun</v>
      </c>
      <c r="E49" s="214">
        <v>5</v>
      </c>
      <c r="F49" s="220" t="s">
        <v>498</v>
      </c>
      <c r="G49" s="220" t="s">
        <v>487</v>
      </c>
      <c r="H49" s="220" t="s">
        <v>554</v>
      </c>
      <c r="I49" s="220" t="s">
        <v>675</v>
      </c>
      <c r="J49" s="189">
        <v>0.15625</v>
      </c>
      <c r="K49" s="41" t="s">
        <v>676</v>
      </c>
      <c r="L49" s="34"/>
      <c r="N49" s="34"/>
    </row>
    <row r="50" spans="2:14" ht="12" customHeight="1" x14ac:dyDescent="0.3">
      <c r="B50" s="35">
        <v>44</v>
      </c>
      <c r="C50" s="36">
        <v>44912</v>
      </c>
      <c r="D50" s="196" t="str">
        <f t="shared" si="0"/>
        <v>Sat</v>
      </c>
      <c r="E50" s="214">
        <v>5</v>
      </c>
      <c r="F50" s="220" t="s">
        <v>498</v>
      </c>
      <c r="G50" s="220" t="s">
        <v>487</v>
      </c>
      <c r="H50" s="220" t="s">
        <v>554</v>
      </c>
      <c r="I50" s="220" t="s">
        <v>675</v>
      </c>
      <c r="J50" s="189">
        <v>0.15625</v>
      </c>
      <c r="K50" s="41" t="s">
        <v>676</v>
      </c>
      <c r="L50" s="34"/>
      <c r="M50" s="34"/>
    </row>
    <row r="51" spans="2:14" x14ac:dyDescent="0.3">
      <c r="B51"/>
      <c r="C51"/>
      <c r="D51"/>
      <c r="E51"/>
      <c r="F51"/>
      <c r="G51"/>
      <c r="H51"/>
      <c r="I51"/>
      <c r="J51"/>
    </row>
    <row r="52" spans="2:14" x14ac:dyDescent="0.3">
      <c r="B52"/>
      <c r="C52"/>
      <c r="D52"/>
      <c r="E52"/>
      <c r="F52"/>
      <c r="G52"/>
      <c r="H52"/>
      <c r="I52"/>
      <c r="J52"/>
    </row>
    <row r="53" spans="2:14" x14ac:dyDescent="0.3">
      <c r="B53"/>
      <c r="C53"/>
      <c r="D53"/>
      <c r="E53"/>
      <c r="F53"/>
      <c r="G53"/>
      <c r="H53"/>
      <c r="I53"/>
      <c r="J53"/>
    </row>
    <row r="54" spans="2:14" x14ac:dyDescent="0.3">
      <c r="B54"/>
      <c r="C54"/>
      <c r="D54"/>
      <c r="E54"/>
      <c r="F54"/>
      <c r="G54"/>
      <c r="H54"/>
      <c r="I54"/>
      <c r="J54"/>
    </row>
    <row r="55" spans="2:14" x14ac:dyDescent="0.3">
      <c r="B55"/>
      <c r="C55"/>
      <c r="D55"/>
      <c r="E55"/>
      <c r="F55"/>
      <c r="G55"/>
      <c r="H55"/>
      <c r="I55"/>
      <c r="J55"/>
    </row>
    <row r="56" spans="2:14" x14ac:dyDescent="0.3">
      <c r="E56" s="215"/>
      <c r="F56" s="195"/>
      <c r="G56" s="195"/>
      <c r="H56" s="195"/>
      <c r="I56" s="195"/>
    </row>
    <row r="57" spans="2:14" x14ac:dyDescent="0.3">
      <c r="F57" s="183"/>
      <c r="G57" s="183"/>
      <c r="H57" s="183"/>
      <c r="I57" s="183"/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7AACD8-926E-4308-8818-8A09BB8660EF}">
  <dimension ref="A1:N57"/>
  <sheetViews>
    <sheetView tabSelected="1" zoomScale="47" zoomScaleNormal="47" workbookViewId="0">
      <selection activeCell="W25" sqref="W25"/>
    </sheetView>
  </sheetViews>
  <sheetFormatPr defaultRowHeight="14.4" x14ac:dyDescent="0.3"/>
  <cols>
    <col min="1" max="1" width="2.88671875" customWidth="1"/>
    <col min="2" max="2" width="32.5546875" customWidth="1"/>
    <col min="3" max="3" width="1.21875" customWidth="1"/>
    <col min="4" max="4" width="20.6640625" customWidth="1"/>
    <col min="5" max="5" width="1.109375" customWidth="1"/>
    <col min="6" max="6" width="20.6640625" customWidth="1"/>
    <col min="7" max="7" width="1.33203125" customWidth="1"/>
    <col min="8" max="8" width="20.6640625" customWidth="1"/>
    <col min="9" max="9" width="1.5546875" customWidth="1"/>
    <col min="10" max="10" width="20.6640625" customWidth="1"/>
    <col min="11" max="11" width="1.44140625" customWidth="1"/>
    <col min="12" max="12" width="20.6640625" customWidth="1"/>
    <col min="13" max="13" width="14.5546875" customWidth="1"/>
    <col min="14" max="14" width="33.88671875" customWidth="1"/>
    <col min="15" max="1030" width="11.6640625" customWidth="1"/>
  </cols>
  <sheetData>
    <row r="1" spans="1:14" ht="21.6" customHeight="1" thickTop="1" x14ac:dyDescent="0.4">
      <c r="B1" s="334" t="s">
        <v>6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4" ht="21.6" customHeight="1" x14ac:dyDescent="0.45">
      <c r="B2" s="62" t="s">
        <v>7</v>
      </c>
      <c r="C2" s="266"/>
      <c r="D2" s="7"/>
      <c r="E2" s="7"/>
      <c r="F2" s="63" t="s">
        <v>8</v>
      </c>
      <c r="G2" s="63"/>
      <c r="H2" s="335">
        <v>44734</v>
      </c>
      <c r="I2" s="335"/>
      <c r="J2" s="335"/>
      <c r="K2" s="253"/>
      <c r="L2" s="224" t="s">
        <v>10</v>
      </c>
      <c r="M2" s="65" t="s">
        <v>9</v>
      </c>
    </row>
    <row r="3" spans="1:14" ht="9" customHeight="1" x14ac:dyDescent="0.5">
      <c r="B3" s="62"/>
      <c r="C3" s="266"/>
      <c r="D3" s="7"/>
      <c r="E3" s="7"/>
      <c r="F3" s="227"/>
      <c r="G3" s="227"/>
      <c r="H3" s="228"/>
      <c r="I3" s="228"/>
      <c r="J3" s="229"/>
      <c r="K3" s="229"/>
      <c r="L3" s="64"/>
      <c r="M3" s="230"/>
    </row>
    <row r="4" spans="1:14" ht="21.6" customHeight="1" x14ac:dyDescent="0.5">
      <c r="B4" s="62"/>
      <c r="C4" s="266"/>
      <c r="D4" s="74"/>
      <c r="E4" s="74"/>
      <c r="F4" s="227"/>
      <c r="G4" s="227"/>
      <c r="H4" s="107"/>
      <c r="I4" s="107"/>
      <c r="J4" s="107"/>
      <c r="K4" s="107"/>
      <c r="L4" s="107"/>
      <c r="M4" s="255"/>
    </row>
    <row r="5" spans="1:14" ht="21.6" customHeight="1" x14ac:dyDescent="0.5">
      <c r="B5" s="78" t="s">
        <v>11</v>
      </c>
      <c r="C5" s="267"/>
      <c r="D5" s="79"/>
      <c r="E5" s="80"/>
      <c r="F5" s="80"/>
      <c r="G5" s="80"/>
      <c r="H5" s="80"/>
      <c r="I5" s="80"/>
      <c r="J5" s="80"/>
      <c r="K5" s="80"/>
      <c r="L5" s="80"/>
      <c r="M5" s="81"/>
    </row>
    <row r="6" spans="1:14" ht="21.6" customHeight="1" x14ac:dyDescent="0.5">
      <c r="A6" s="82"/>
      <c r="B6" s="83" t="s">
        <v>12</v>
      </c>
      <c r="C6" s="268"/>
      <c r="D6" s="84">
        <f>IF(D7=0," ",TIMEVALUE(LEFT(D7,2)&amp;":"&amp;MID(D7,3,2)&amp;":"&amp;RIGHT(D7,2)))</f>
        <v>0.43784722222222222</v>
      </c>
      <c r="E6" s="84"/>
      <c r="F6" s="84" t="str">
        <f>IF(F7=0," ",TIMEVALUE(LEFT(F7,2)&amp;":"&amp;MID(F7,3,2)&amp;":"&amp;RIGHT(F7,2)))</f>
        <v xml:space="preserve"> </v>
      </c>
      <c r="G6" s="84"/>
      <c r="H6" s="84" t="str">
        <f>IF(H7=0," ",TIMEVALUE(LEFT(H7,2)&amp;":"&amp;MID(H7,3,2)&amp;":"&amp;RIGHT(H7,2)))</f>
        <v xml:space="preserve"> </v>
      </c>
      <c r="I6" s="84"/>
      <c r="J6" s="84" t="str">
        <f>IF(J7=0," ",TIMEVALUE(LEFT(J7,2)&amp;":"&amp;MID(J7,3,2)&amp;":"&amp;RIGHT(J7,2)))</f>
        <v xml:space="preserve"> </v>
      </c>
      <c r="K6" s="84"/>
      <c r="L6" s="84" t="str">
        <f>IF(L7=0," ",TIMEVALUE(LEFT(L7,2)&amp;":"&amp;MID(L7,3,2)&amp;":"&amp;RIGHT(L7,2)))</f>
        <v xml:space="preserve"> </v>
      </c>
      <c r="M6" s="85"/>
      <c r="N6" s="82"/>
    </row>
    <row r="7" spans="1:14" ht="21.6" customHeight="1" x14ac:dyDescent="0.5">
      <c r="B7" s="86" t="s">
        <v>13</v>
      </c>
      <c r="C7" s="269"/>
      <c r="D7" s="87" t="s">
        <v>581</v>
      </c>
      <c r="E7" s="87"/>
      <c r="F7" s="87"/>
      <c r="G7" s="87"/>
      <c r="H7" s="87"/>
      <c r="I7" s="87"/>
      <c r="J7" s="87"/>
      <c r="K7" s="87"/>
      <c r="L7" s="87"/>
      <c r="M7" s="181"/>
    </row>
    <row r="8" spans="1:14" ht="21.6" customHeight="1" x14ac:dyDescent="0.5">
      <c r="B8" s="86" t="s">
        <v>14</v>
      </c>
      <c r="C8" s="270"/>
      <c r="D8" s="90">
        <v>671</v>
      </c>
      <c r="E8" s="90"/>
      <c r="F8" s="90"/>
      <c r="G8" s="90"/>
      <c r="H8" s="90"/>
      <c r="I8" s="90"/>
      <c r="J8" s="90"/>
      <c r="K8" s="90"/>
      <c r="L8" s="90"/>
      <c r="M8" s="88"/>
    </row>
    <row r="9" spans="1:14" ht="21.6" customHeight="1" x14ac:dyDescent="0.45">
      <c r="B9" s="91"/>
      <c r="C9" s="270"/>
      <c r="M9" s="88"/>
    </row>
    <row r="10" spans="1:14" ht="30" customHeight="1" x14ac:dyDescent="0.5">
      <c r="B10" s="94" t="s">
        <v>15</v>
      </c>
      <c r="C10" s="329" t="s">
        <v>1027</v>
      </c>
      <c r="D10" s="287">
        <f>IF(C10=0," ",TIMEVALUE(LEFT(C10,2)&amp;":"&amp;MID(C10,3,2)&amp;":"&amp;RIGHT(C10,2)))</f>
        <v>0.43925925925925924</v>
      </c>
      <c r="E10" s="329"/>
      <c r="F10" s="287" t="str">
        <f t="shared" ref="F10:F17" si="0">IF(E10=0," ",TIMEVALUE(LEFT(E10,2)&amp;":"&amp;MID(E10,3,2)&amp;":"&amp;RIGHT(E10,2)))</f>
        <v xml:space="preserve"> </v>
      </c>
      <c r="G10" s="329"/>
      <c r="H10" s="287" t="str">
        <f t="shared" ref="H10:H17" si="1">IF(G10=0," ",TIMEVALUE(LEFT(G10,2)&amp;":"&amp;MID(G10,3,2)&amp;":"&amp;RIGHT(G10,2)))</f>
        <v xml:space="preserve"> </v>
      </c>
      <c r="I10" s="329"/>
      <c r="J10" s="287" t="str">
        <f t="shared" ref="J10:J17" si="2">IF(I10=0," ",TIMEVALUE(LEFT(I10,2)&amp;":"&amp;MID(I10,3,2)&amp;":"&amp;RIGHT(I10,2)))</f>
        <v xml:space="preserve"> </v>
      </c>
      <c r="K10" s="329"/>
      <c r="L10" s="287" t="str">
        <f t="shared" ref="L10:L17" si="3">IF(K10=0," ",TIMEVALUE(LEFT(K10,2)&amp;":"&amp;MID(K10,3,2)&amp;":"&amp;RIGHT(K10,2)))</f>
        <v xml:space="preserve"> </v>
      </c>
      <c r="M10" s="288"/>
    </row>
    <row r="11" spans="1:14" ht="21.6" customHeight="1" x14ac:dyDescent="0.5">
      <c r="B11" s="96" t="s">
        <v>16</v>
      </c>
      <c r="C11" s="330"/>
      <c r="D11" s="224" t="s">
        <v>10</v>
      </c>
      <c r="E11" s="330"/>
      <c r="F11" s="287" t="str">
        <f t="shared" si="0"/>
        <v xml:space="preserve"> </v>
      </c>
      <c r="G11" s="330"/>
      <c r="H11" s="287" t="str">
        <f t="shared" si="1"/>
        <v xml:space="preserve"> </v>
      </c>
      <c r="I11" s="330"/>
      <c r="J11" s="287" t="str">
        <f t="shared" si="2"/>
        <v xml:space="preserve"> </v>
      </c>
      <c r="K11" s="330"/>
      <c r="L11" s="287" t="str">
        <f t="shared" si="3"/>
        <v xml:space="preserve"> </v>
      </c>
      <c r="M11" s="288"/>
    </row>
    <row r="12" spans="1:14" ht="30" customHeight="1" x14ac:dyDescent="0.5">
      <c r="B12" s="94" t="s">
        <v>17</v>
      </c>
      <c r="C12" s="329" t="s">
        <v>1028</v>
      </c>
      <c r="D12" s="287">
        <f t="shared" ref="D11:D17" si="4">IF(C12=0," ",TIMEVALUE(LEFT(C12,2)&amp;":"&amp;MID(C12,3,2)&amp;":"&amp;RIGHT(C12,2)))</f>
        <v>0.44490740740740736</v>
      </c>
      <c r="E12" s="329"/>
      <c r="F12" s="287" t="str">
        <f t="shared" si="0"/>
        <v xml:space="preserve"> </v>
      </c>
      <c r="G12" s="329"/>
      <c r="H12" s="287" t="str">
        <f t="shared" si="1"/>
        <v xml:space="preserve"> </v>
      </c>
      <c r="I12" s="329"/>
      <c r="J12" s="287" t="str">
        <f t="shared" si="2"/>
        <v xml:space="preserve"> </v>
      </c>
      <c r="K12" s="329"/>
      <c r="L12" s="287" t="str">
        <f t="shared" si="3"/>
        <v xml:space="preserve"> </v>
      </c>
      <c r="M12" s="288"/>
    </row>
    <row r="13" spans="1:14" ht="30" customHeight="1" x14ac:dyDescent="0.5">
      <c r="B13" s="94" t="s">
        <v>19</v>
      </c>
      <c r="C13" s="329" t="s">
        <v>1029</v>
      </c>
      <c r="D13" s="287">
        <f t="shared" si="4"/>
        <v>0.45337962962962958</v>
      </c>
      <c r="E13" s="329"/>
      <c r="F13" s="287" t="str">
        <f t="shared" si="0"/>
        <v xml:space="preserve"> </v>
      </c>
      <c r="G13" s="329"/>
      <c r="H13" s="287" t="str">
        <f t="shared" si="1"/>
        <v xml:space="preserve"> </v>
      </c>
      <c r="I13" s="329"/>
      <c r="J13" s="287" t="str">
        <f t="shared" si="2"/>
        <v xml:space="preserve"> </v>
      </c>
      <c r="K13" s="329"/>
      <c r="L13" s="287" t="str">
        <f t="shared" si="3"/>
        <v xml:space="preserve"> </v>
      </c>
      <c r="M13" s="288" t="s">
        <v>18</v>
      </c>
    </row>
    <row r="14" spans="1:14" ht="30" customHeight="1" x14ac:dyDescent="0.5">
      <c r="B14" s="94" t="s">
        <v>20</v>
      </c>
      <c r="C14" s="329" t="s">
        <v>1030</v>
      </c>
      <c r="D14" s="287">
        <f t="shared" si="4"/>
        <v>0.46892361111111108</v>
      </c>
      <c r="E14" s="329"/>
      <c r="F14" s="287" t="str">
        <f t="shared" si="0"/>
        <v xml:space="preserve"> </v>
      </c>
      <c r="G14" s="329"/>
      <c r="H14" s="287" t="str">
        <f t="shared" si="1"/>
        <v xml:space="preserve"> </v>
      </c>
      <c r="I14" s="329"/>
      <c r="J14" s="287" t="str">
        <f t="shared" si="2"/>
        <v xml:space="preserve"> </v>
      </c>
      <c r="K14" s="329"/>
      <c r="L14" s="287" t="str">
        <f t="shared" si="3"/>
        <v xml:space="preserve"> </v>
      </c>
      <c r="M14" s="288"/>
    </row>
    <row r="15" spans="1:14" ht="30" customHeight="1" x14ac:dyDescent="0.5">
      <c r="B15" s="94" t="s">
        <v>21</v>
      </c>
      <c r="C15" s="329" t="s">
        <v>1031</v>
      </c>
      <c r="D15" s="287">
        <f t="shared" si="4"/>
        <v>0.47598379629629628</v>
      </c>
      <c r="E15" s="329"/>
      <c r="F15" s="287" t="str">
        <f t="shared" si="0"/>
        <v xml:space="preserve"> </v>
      </c>
      <c r="G15" s="329"/>
      <c r="H15" s="287" t="str">
        <f t="shared" si="1"/>
        <v xml:space="preserve"> </v>
      </c>
      <c r="I15" s="329"/>
      <c r="J15" s="287" t="str">
        <f t="shared" si="2"/>
        <v xml:space="preserve"> </v>
      </c>
      <c r="K15" s="329"/>
      <c r="L15" s="287" t="str">
        <f t="shared" si="3"/>
        <v xml:space="preserve"> </v>
      </c>
      <c r="M15" s="288"/>
    </row>
    <row r="16" spans="1:14" ht="21.6" customHeight="1" x14ac:dyDescent="0.5">
      <c r="B16" s="96" t="s">
        <v>16</v>
      </c>
      <c r="C16" s="330" t="s">
        <v>1032</v>
      </c>
      <c r="D16" s="224" t="s">
        <v>10</v>
      </c>
      <c r="E16" s="330"/>
      <c r="F16" s="287" t="str">
        <f t="shared" si="0"/>
        <v xml:space="preserve"> </v>
      </c>
      <c r="G16" s="330"/>
      <c r="H16" s="287" t="str">
        <f t="shared" si="1"/>
        <v xml:space="preserve"> </v>
      </c>
      <c r="I16" s="330"/>
      <c r="J16" s="287" t="str">
        <f t="shared" si="2"/>
        <v xml:space="preserve"> </v>
      </c>
      <c r="K16" s="330"/>
      <c r="L16" s="287" t="str">
        <f t="shared" si="3"/>
        <v xml:space="preserve"> </v>
      </c>
      <c r="M16" s="288"/>
    </row>
    <row r="17" spans="2:14" ht="30" customHeight="1" x14ac:dyDescent="0.5">
      <c r="B17" s="94" t="s">
        <v>22</v>
      </c>
      <c r="C17" s="329" t="s">
        <v>1032</v>
      </c>
      <c r="D17" s="287">
        <f t="shared" si="4"/>
        <v>0.48657407407407405</v>
      </c>
      <c r="E17" s="329"/>
      <c r="F17" s="287" t="str">
        <f t="shared" si="0"/>
        <v xml:space="preserve"> </v>
      </c>
      <c r="G17" s="329"/>
      <c r="H17" s="287" t="str">
        <f t="shared" si="1"/>
        <v xml:space="preserve"> </v>
      </c>
      <c r="I17" s="329"/>
      <c r="J17" s="287" t="str">
        <f t="shared" si="2"/>
        <v xml:space="preserve"> </v>
      </c>
      <c r="K17" s="329"/>
      <c r="L17" s="287" t="str">
        <f t="shared" si="3"/>
        <v xml:space="preserve"> </v>
      </c>
      <c r="M17" s="288"/>
      <c r="N17" t="s">
        <v>23</v>
      </c>
    </row>
    <row r="18" spans="2:14" ht="21.6" customHeight="1" x14ac:dyDescent="0.35">
      <c r="B18" s="101" t="s">
        <v>24</v>
      </c>
      <c r="C18" s="271"/>
      <c r="D18" s="102" t="s">
        <v>25</v>
      </c>
      <c r="E18" s="102"/>
      <c r="F18" s="104"/>
      <c r="G18" s="104"/>
      <c r="H18" s="103"/>
      <c r="I18" s="103"/>
      <c r="J18" s="104"/>
      <c r="K18" s="104"/>
      <c r="L18" s="103"/>
      <c r="M18" s="100"/>
    </row>
    <row r="19" spans="2:14" ht="21.6" customHeight="1" x14ac:dyDescent="0.5">
      <c r="B19" s="105"/>
      <c r="C19" s="106"/>
      <c r="D19" s="106"/>
      <c r="E19" s="106"/>
      <c r="F19" s="103"/>
      <c r="G19" s="103"/>
      <c r="H19" s="107" t="s">
        <v>26</v>
      </c>
      <c r="I19" s="107"/>
      <c r="J19" s="106"/>
      <c r="K19" s="106"/>
      <c r="L19" s="106"/>
      <c r="M19" s="100"/>
    </row>
    <row r="20" spans="2:14" ht="30" customHeight="1" x14ac:dyDescent="0.5">
      <c r="B20" s="108">
        <v>100</v>
      </c>
      <c r="C20" s="272"/>
      <c r="D20" s="90">
        <v>52</v>
      </c>
      <c r="E20" s="90"/>
      <c r="F20" s="90"/>
      <c r="G20" s="90"/>
      <c r="H20" s="90"/>
      <c r="I20" s="90"/>
      <c r="J20" s="90"/>
      <c r="K20" s="90"/>
      <c r="L20" s="90"/>
      <c r="M20" s="100"/>
    </row>
    <row r="21" spans="2:14" ht="30" customHeight="1" x14ac:dyDescent="0.5">
      <c r="B21" s="108">
        <v>101</v>
      </c>
      <c r="C21" s="272"/>
      <c r="D21" s="308" t="s">
        <v>657</v>
      </c>
      <c r="E21" s="90"/>
      <c r="F21" s="90"/>
      <c r="G21" s="90"/>
      <c r="H21" s="90"/>
      <c r="I21" s="90"/>
      <c r="J21" s="90"/>
      <c r="K21" s="90"/>
      <c r="L21" s="90"/>
      <c r="M21" s="100"/>
    </row>
    <row r="22" spans="2:14" ht="30" customHeight="1" x14ac:dyDescent="0.5">
      <c r="B22" s="108">
        <v>200</v>
      </c>
      <c r="C22" s="272"/>
      <c r="D22" s="90">
        <v>47</v>
      </c>
      <c r="E22" s="90"/>
      <c r="F22" s="90"/>
      <c r="G22" s="90"/>
      <c r="H22" s="90"/>
      <c r="I22" s="90"/>
      <c r="J22" s="90"/>
      <c r="K22" s="90"/>
      <c r="L22" s="90"/>
      <c r="M22" s="100"/>
    </row>
    <row r="23" spans="2:14" ht="30" customHeight="1" x14ac:dyDescent="0.5">
      <c r="B23" s="108">
        <v>201</v>
      </c>
      <c r="C23" s="272"/>
      <c r="D23" s="90">
        <v>34</v>
      </c>
      <c r="E23" s="90"/>
      <c r="F23" s="90"/>
      <c r="G23" s="90"/>
      <c r="H23" s="90"/>
      <c r="I23" s="90"/>
      <c r="J23" s="90"/>
      <c r="K23" s="90"/>
      <c r="L23" s="90"/>
      <c r="M23" s="100"/>
    </row>
    <row r="24" spans="2:14" ht="30" customHeight="1" x14ac:dyDescent="0.5">
      <c r="B24" s="108">
        <v>308</v>
      </c>
      <c r="C24" s="272"/>
      <c r="D24" s="90">
        <v>0</v>
      </c>
      <c r="E24" s="90"/>
      <c r="F24" s="90"/>
      <c r="G24" s="90"/>
      <c r="H24" s="90"/>
      <c r="I24" s="90"/>
      <c r="J24" s="90"/>
      <c r="K24" s="90"/>
      <c r="L24" s="90"/>
      <c r="M24" s="100"/>
    </row>
    <row r="25" spans="2:14" ht="30" customHeight="1" x14ac:dyDescent="0.5">
      <c r="B25" s="111" t="s">
        <v>27</v>
      </c>
      <c r="C25" s="273"/>
      <c r="D25" s="90">
        <v>0</v>
      </c>
      <c r="E25" s="113"/>
      <c r="F25" s="113"/>
      <c r="G25" s="113"/>
      <c r="H25" s="90"/>
      <c r="I25" s="90"/>
      <c r="J25" s="90"/>
      <c r="K25" s="90"/>
      <c r="L25" s="90"/>
      <c r="M25" s="100"/>
    </row>
    <row r="26" spans="2:14" ht="30" customHeight="1" thickBot="1" x14ac:dyDescent="0.55000000000000004">
      <c r="B26" s="112" t="s">
        <v>28</v>
      </c>
      <c r="C26" s="274"/>
      <c r="D26" s="113">
        <v>0</v>
      </c>
      <c r="E26" s="113"/>
      <c r="F26" s="90"/>
      <c r="G26" s="113"/>
      <c r="H26" s="113"/>
      <c r="I26" s="113"/>
      <c r="J26" s="113"/>
      <c r="K26" s="113"/>
      <c r="L26" s="113"/>
      <c r="M26" s="100"/>
    </row>
    <row r="27" spans="2:14" ht="21.6" customHeight="1" thickTop="1" thickBot="1" x14ac:dyDescent="0.5">
      <c r="B27" s="116" t="s">
        <v>29</v>
      </c>
      <c r="C27" s="275"/>
      <c r="D27" s="117">
        <f>SUM(D20:D26)</f>
        <v>133</v>
      </c>
      <c r="E27" s="117"/>
      <c r="F27" s="117">
        <f>SUM(F20:F26)</f>
        <v>0</v>
      </c>
      <c r="G27" s="117"/>
      <c r="H27" s="117">
        <f>SUM(H20:H26)</f>
        <v>0</v>
      </c>
      <c r="I27" s="117"/>
      <c r="J27" s="117">
        <f>SUM(J20:J26)</f>
        <v>0</v>
      </c>
      <c r="K27" s="118"/>
      <c r="L27" s="225">
        <f>SUM(L20:L26)</f>
        <v>0</v>
      </c>
      <c r="M27" s="100"/>
    </row>
    <row r="28" spans="2:14" ht="21.6" customHeight="1" thickTop="1" thickBot="1" x14ac:dyDescent="0.5">
      <c r="B28" s="116" t="s">
        <v>30</v>
      </c>
      <c r="C28" s="275"/>
      <c r="D28" s="117">
        <f>D27</f>
        <v>133</v>
      </c>
      <c r="E28" s="117"/>
      <c r="F28" s="117">
        <f>D28+F27</f>
        <v>133</v>
      </c>
      <c r="G28" s="117"/>
      <c r="H28" s="117">
        <f>F28+H27</f>
        <v>133</v>
      </c>
      <c r="I28" s="117"/>
      <c r="J28" s="117">
        <f>J27+H28</f>
        <v>133</v>
      </c>
      <c r="K28" s="118"/>
      <c r="L28" s="225">
        <f>L27+J28</f>
        <v>133</v>
      </c>
      <c r="M28" s="327"/>
    </row>
    <row r="29" spans="2:14" ht="21.6" customHeight="1" thickTop="1" thickBot="1" x14ac:dyDescent="0.5">
      <c r="B29" s="119" t="s">
        <v>31</v>
      </c>
      <c r="C29" s="276"/>
      <c r="D29" s="120"/>
      <c r="E29" s="120"/>
      <c r="F29" s="117"/>
      <c r="G29" s="117"/>
      <c r="H29" s="120"/>
      <c r="I29" s="120"/>
      <c r="J29" s="120"/>
      <c r="K29" s="121"/>
      <c r="L29" s="226"/>
      <c r="M29" s="100"/>
    </row>
    <row r="30" spans="2:14" ht="21.6" customHeight="1" thickTop="1" thickBot="1" x14ac:dyDescent="0.5">
      <c r="B30" s="119" t="s">
        <v>32</v>
      </c>
      <c r="C30" s="276"/>
      <c r="D30" s="120"/>
      <c r="E30" s="120"/>
      <c r="F30" s="120"/>
      <c r="G30" s="120"/>
      <c r="H30" s="120"/>
      <c r="I30" s="120"/>
      <c r="J30" s="120"/>
      <c r="K30" s="121"/>
      <c r="L30" s="226"/>
      <c r="M30" s="328" t="s">
        <v>915</v>
      </c>
    </row>
    <row r="31" spans="2:14" ht="21.6" customHeight="1" thickTop="1" x14ac:dyDescent="0.3">
      <c r="B31" s="122"/>
      <c r="L31" s="8" t="s">
        <v>33</v>
      </c>
      <c r="M31" s="100" t="s">
        <v>734</v>
      </c>
    </row>
    <row r="32" spans="2:14" ht="21.6" customHeight="1" x14ac:dyDescent="0.3">
      <c r="B32" s="122"/>
      <c r="L32" s="123" t="s">
        <v>34</v>
      </c>
      <c r="M32" s="100"/>
    </row>
    <row r="33" spans="2:13" x14ac:dyDescent="0.3">
      <c r="B33" s="124" t="s">
        <v>35</v>
      </c>
      <c r="C33" s="277"/>
      <c r="D33" t="s">
        <v>36</v>
      </c>
      <c r="M33" s="100"/>
    </row>
    <row r="34" spans="2:13" ht="19.8" x14ac:dyDescent="0.4">
      <c r="B34" s="125" t="s">
        <v>38</v>
      </c>
      <c r="C34" s="278"/>
      <c r="D34" s="126" t="s">
        <v>143</v>
      </c>
      <c r="E34" s="126"/>
      <c r="F34" s="126"/>
      <c r="G34" s="126"/>
      <c r="H34" s="126"/>
      <c r="I34" s="126"/>
      <c r="J34" s="126"/>
      <c r="K34" s="126"/>
      <c r="L34" s="126"/>
      <c r="M34" s="100"/>
    </row>
    <row r="35" spans="2:13" ht="19.8" x14ac:dyDescent="0.4">
      <c r="B35" s="125" t="s">
        <v>39</v>
      </c>
      <c r="C35" s="278"/>
      <c r="D35" s="126" t="s">
        <v>60</v>
      </c>
      <c r="E35" s="126"/>
      <c r="F35" s="126"/>
      <c r="G35" s="126"/>
      <c r="H35" s="126"/>
      <c r="I35" s="126"/>
      <c r="J35" s="126"/>
      <c r="K35" s="126"/>
      <c r="L35" s="126"/>
      <c r="M35" s="127"/>
    </row>
    <row r="36" spans="2:13" ht="19.8" x14ac:dyDescent="0.4">
      <c r="B36" s="125" t="s">
        <v>40</v>
      </c>
      <c r="C36" s="278"/>
      <c r="D36" s="126" t="s">
        <v>73</v>
      </c>
      <c r="E36" s="126"/>
      <c r="F36" s="126"/>
      <c r="G36" s="126"/>
      <c r="H36" s="126"/>
      <c r="I36" s="126"/>
      <c r="J36" s="126"/>
      <c r="K36" s="126"/>
      <c r="L36" s="126"/>
      <c r="M36" s="127"/>
    </row>
    <row r="37" spans="2:13" ht="19.8" x14ac:dyDescent="0.4">
      <c r="B37" s="125"/>
      <c r="C37" s="278"/>
      <c r="D37" s="126"/>
      <c r="E37" s="106"/>
      <c r="F37" s="41"/>
      <c r="H37" s="126"/>
      <c r="I37" s="126"/>
      <c r="J37" s="126"/>
      <c r="K37" s="126"/>
      <c r="L37" s="126"/>
      <c r="M37" s="127"/>
    </row>
    <row r="38" spans="2:13" ht="19.8" x14ac:dyDescent="0.4">
      <c r="B38" s="125" t="s">
        <v>41</v>
      </c>
      <c r="C38" s="278"/>
      <c r="D38" s="126" t="s">
        <v>663</v>
      </c>
      <c r="E38" s="126"/>
      <c r="F38" s="126"/>
      <c r="G38" s="126"/>
      <c r="H38" s="126"/>
      <c r="I38" s="126"/>
      <c r="J38" s="126"/>
      <c r="K38" s="126"/>
      <c r="L38" s="126"/>
      <c r="M38" s="127"/>
    </row>
    <row r="39" spans="2:13" ht="19.8" x14ac:dyDescent="0.4">
      <c r="B39" s="125" t="s">
        <v>42</v>
      </c>
      <c r="C39" s="278"/>
      <c r="D39" s="126" t="s">
        <v>61</v>
      </c>
      <c r="E39" s="126"/>
      <c r="F39" s="126"/>
      <c r="G39" s="126"/>
      <c r="H39" s="126"/>
      <c r="I39" s="126"/>
      <c r="J39" s="126"/>
      <c r="K39" s="126"/>
      <c r="L39" s="126"/>
      <c r="M39" s="127"/>
    </row>
    <row r="40" spans="2:13" ht="19.8" x14ac:dyDescent="0.4">
      <c r="B40" s="125" t="s">
        <v>43</v>
      </c>
      <c r="C40" s="278"/>
      <c r="D40" s="126" t="s">
        <v>734</v>
      </c>
      <c r="E40" s="126"/>
      <c r="F40" s="126"/>
      <c r="G40" s="126"/>
      <c r="H40" s="126"/>
      <c r="I40" s="126"/>
      <c r="J40" s="126"/>
      <c r="K40" s="126"/>
      <c r="L40" s="126"/>
      <c r="M40" s="127"/>
    </row>
    <row r="41" spans="2:13" x14ac:dyDescent="0.3">
      <c r="B41" s="129" t="s">
        <v>44</v>
      </c>
      <c r="C41" s="279"/>
      <c r="D41" s="106"/>
      <c r="E41" s="106"/>
      <c r="H41" s="106"/>
      <c r="I41" s="106"/>
      <c r="J41" s="106"/>
      <c r="K41" s="106"/>
      <c r="L41" s="106"/>
      <c r="M41" s="127"/>
    </row>
    <row r="42" spans="2:13" x14ac:dyDescent="0.3">
      <c r="B42" s="122"/>
      <c r="D42" s="106"/>
      <c r="E42" s="106"/>
      <c r="F42" s="106"/>
      <c r="G42" s="106"/>
      <c r="H42" s="106"/>
      <c r="I42" s="106"/>
      <c r="J42" s="106"/>
      <c r="K42" s="106"/>
      <c r="L42" s="106"/>
      <c r="M42" s="127"/>
    </row>
    <row r="43" spans="2:13" ht="11.4" customHeight="1" x14ac:dyDescent="0.3">
      <c r="B43" s="124" t="s">
        <v>45</v>
      </c>
      <c r="C43" s="277"/>
      <c r="D43" s="130"/>
      <c r="E43" s="130"/>
      <c r="F43" s="106"/>
      <c r="G43" s="106"/>
      <c r="H43" s="106"/>
      <c r="I43" s="106"/>
      <c r="J43" s="130" t="s">
        <v>46</v>
      </c>
      <c r="K43" s="130"/>
      <c r="L43" s="106"/>
      <c r="M43" s="127"/>
    </row>
    <row r="44" spans="2:13" ht="15.6" x14ac:dyDescent="0.3">
      <c r="B44" s="131" t="s">
        <v>47</v>
      </c>
      <c r="C44" s="280"/>
      <c r="D44" s="130"/>
      <c r="E44" s="130"/>
      <c r="F44" s="106"/>
      <c r="G44" s="106"/>
      <c r="H44" s="106" t="s">
        <v>48</v>
      </c>
      <c r="I44" s="106"/>
      <c r="J44" s="106">
        <f>M29*8</f>
        <v>0</v>
      </c>
      <c r="K44" s="106"/>
      <c r="L44" s="132" t="s">
        <v>49</v>
      </c>
      <c r="M44" s="127"/>
    </row>
    <row r="45" spans="2:13" ht="15.6" x14ac:dyDescent="0.3">
      <c r="B45" s="131" t="s">
        <v>50</v>
      </c>
      <c r="C45" s="280"/>
      <c r="D45" s="130" t="s">
        <v>51</v>
      </c>
      <c r="E45" s="130"/>
      <c r="F45" s="106"/>
      <c r="G45" s="106"/>
      <c r="H45" s="106" t="s">
        <v>48</v>
      </c>
      <c r="I45" s="106"/>
      <c r="J45" s="106">
        <f>F46*8</f>
        <v>0</v>
      </c>
      <c r="K45" s="106"/>
      <c r="L45" s="132" t="s">
        <v>52</v>
      </c>
      <c r="M45" s="127"/>
    </row>
    <row r="46" spans="2:13" x14ac:dyDescent="0.3">
      <c r="B46" s="122" t="s">
        <v>53</v>
      </c>
      <c r="D46" s="106"/>
      <c r="E46" s="106"/>
      <c r="F46" s="133"/>
      <c r="G46" s="133"/>
      <c r="H46" s="106"/>
      <c r="I46" s="106"/>
      <c r="J46" s="106"/>
      <c r="K46" s="106"/>
      <c r="L46" s="106"/>
      <c r="M46" s="127"/>
    </row>
    <row r="47" spans="2:13" x14ac:dyDescent="0.3">
      <c r="B47" s="122"/>
      <c r="D47" s="130"/>
      <c r="E47" s="130"/>
      <c r="F47" s="106"/>
      <c r="G47" s="106"/>
      <c r="H47" s="106"/>
      <c r="I47" s="106"/>
      <c r="J47" s="106"/>
      <c r="K47" s="106"/>
      <c r="L47" s="106"/>
      <c r="M47" s="127"/>
    </row>
    <row r="48" spans="2:13" ht="18.600000000000001" thickBot="1" x14ac:dyDescent="0.4">
      <c r="B48" s="134" t="s">
        <v>54</v>
      </c>
      <c r="C48" s="281"/>
      <c r="D48" s="135"/>
      <c r="E48" s="135"/>
      <c r="F48" s="106"/>
      <c r="G48" s="106"/>
      <c r="H48" s="135"/>
      <c r="I48" s="135"/>
      <c r="J48" s="135"/>
      <c r="K48" s="135"/>
      <c r="L48" s="135"/>
      <c r="M48" s="127"/>
    </row>
    <row r="49" spans="2:13" ht="16.2" thickBot="1" x14ac:dyDescent="0.35">
      <c r="B49" s="136" t="s">
        <v>55</v>
      </c>
      <c r="C49" s="280"/>
      <c r="D49" s="137" t="s">
        <v>708</v>
      </c>
      <c r="E49" s="137"/>
      <c r="F49" s="137"/>
      <c r="G49" s="137"/>
      <c r="H49" s="137"/>
      <c r="I49" s="137"/>
      <c r="J49" s="137"/>
      <c r="K49" s="138"/>
      <c r="L49" s="137"/>
      <c r="M49" s="127"/>
    </row>
    <row r="50" spans="2:13" ht="16.2" thickBot="1" x14ac:dyDescent="0.35">
      <c r="B50" s="136" t="s">
        <v>56</v>
      </c>
      <c r="C50" s="280"/>
      <c r="D50" s="139">
        <v>85</v>
      </c>
      <c r="E50" s="139"/>
      <c r="F50" s="139"/>
      <c r="G50" s="139"/>
      <c r="H50" s="139"/>
      <c r="I50" s="139"/>
      <c r="J50" s="139"/>
      <c r="K50" s="139"/>
      <c r="L50" s="137"/>
      <c r="M50" s="127"/>
    </row>
    <row r="51" spans="2:13" x14ac:dyDescent="0.3">
      <c r="B51" s="141" t="s">
        <v>57</v>
      </c>
      <c r="C51" s="282"/>
      <c r="D51" s="106"/>
      <c r="E51" s="106"/>
      <c r="J51" s="106"/>
      <c r="K51" s="106"/>
      <c r="L51" s="106"/>
      <c r="M51" s="127"/>
    </row>
    <row r="52" spans="2:13" ht="15.6" x14ac:dyDescent="0.3">
      <c r="B52" s="142" t="s">
        <v>58</v>
      </c>
      <c r="C52" s="283"/>
      <c r="D52" s="106"/>
      <c r="E52" s="106"/>
      <c r="F52" s="106"/>
      <c r="G52" s="106"/>
      <c r="H52" s="106"/>
      <c r="I52" s="106"/>
      <c r="J52" s="106"/>
      <c r="K52" s="106"/>
      <c r="L52" s="106"/>
      <c r="M52" s="127"/>
    </row>
    <row r="53" spans="2:13" ht="15.6" x14ac:dyDescent="0.3">
      <c r="B53" s="142"/>
      <c r="C53" s="283"/>
      <c r="D53" s="106"/>
      <c r="E53" s="106"/>
      <c r="F53" s="106"/>
      <c r="G53" s="106"/>
      <c r="H53" s="106"/>
      <c r="I53" s="106"/>
      <c r="J53" s="106"/>
      <c r="K53" s="106"/>
      <c r="L53" s="106"/>
      <c r="M53" s="127"/>
    </row>
    <row r="54" spans="2:13" ht="15.6" x14ac:dyDescent="0.3">
      <c r="B54" s="142"/>
      <c r="C54" s="283"/>
      <c r="D54" s="106"/>
      <c r="E54" s="106"/>
      <c r="F54" s="106"/>
      <c r="G54" s="106"/>
      <c r="H54" s="106"/>
      <c r="I54" s="106"/>
      <c r="J54" s="106"/>
      <c r="K54" s="106"/>
      <c r="L54" s="106"/>
      <c r="M54" s="127"/>
    </row>
    <row r="55" spans="2:13" x14ac:dyDescent="0.3">
      <c r="B55" s="122"/>
      <c r="D55" s="106"/>
      <c r="E55" s="106"/>
      <c r="F55" s="106"/>
      <c r="G55" s="106"/>
      <c r="H55" s="106"/>
      <c r="I55" s="106"/>
      <c r="J55" s="106"/>
      <c r="K55" s="106"/>
      <c r="L55" s="106"/>
      <c r="M55" s="127"/>
    </row>
    <row r="56" spans="2:13" ht="15" thickBot="1" x14ac:dyDescent="0.35"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82"/>
    </row>
    <row r="57" spans="2:13" ht="15" thickTop="1" x14ac:dyDescent="0.3"/>
  </sheetData>
  <mergeCells count="2">
    <mergeCell ref="B1:M1"/>
    <mergeCell ref="H2:J2"/>
  </mergeCells>
  <dataValidations count="11">
    <dataValidation type="list" errorStyle="information" operator="equal" allowBlank="1" showErrorMessage="1" sqref="D34 F34 H34 J34 L34" xr:uid="{CCA4674E-CBE9-48E7-B7D2-9C707C8FE9C4}">
      <formula1>"Ted Dunn,Richard Gray,Billy Rueckert, Victor Varney"</formula1>
    </dataValidation>
    <dataValidation type="list" errorStyle="information" operator="equal" allowBlank="1" showErrorMessage="1" sqref="D38 F38 H38 J38 L38" xr:uid="{5FA62517-FF58-4233-94B1-1DBB105F4F41}">
      <formula1>"Chris R Boli,Jay Horn, Nathan DeWitt"</formula1>
    </dataValidation>
    <dataValidation type="list" errorStyle="information" operator="equal" allowBlank="1" showErrorMessage="1" sqref="D39 F39 H39 J39 L39" xr:uid="{63DFE8BF-8939-4F16-9AE9-D3DA7107808A}">
      <formula1>"Dennis Winchell,Harold Boettcher,Rob Grau,Kyle Obermiller,Joe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D40 F40 H40 J40 L40" xr:uid="{8C3F3E99-C9BA-4BCA-BF2C-F104D4C47E72}">
      <formula1>"Dennis Winchell, Art Kotz, Harold BoettcherArt Kotz, 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D36:L36" xr:uid="{EDFE8719-2969-41CB-A5B0-6A330819354E}">
      <formula1>"Donald Marshall,Charles Stirewalt,Chris Tilley,John Tredway,Victor Varney"</formula1>
    </dataValidation>
    <dataValidation type="list" errorStyle="information" operator="equal" allowBlank="1" showErrorMessage="1" sqref="D35:L35" xr:uid="{03838FC3-ACCE-4546-B10B-F98479F268A0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E34 G34 I34 K34" xr:uid="{308660B2-D23B-4CF5-9595-E2F579E934C8}">
      <formula1>"Ted Dunn,Richard Gray,Billy Rueckert"</formula1>
    </dataValidation>
    <dataValidation type="list" errorStyle="information" operator="equal" allowBlank="1" showErrorMessage="1" sqref="E39:E40 G39:G40 I39:I40 K39:K40" xr:uid="{3C075159-19B3-44A8-BEE7-D9C34F1E1FAE}">
      <formula1>"Dennis Winchell,Harold Boettcher,Rob Grau,Joe Mills,John Morck,Brandt Wilkus,Chris Tilley,Charles Stirewalt,Victor Varney,Nick Conner,Richard Gray,John Tredway,Donald Marshall"</formula1>
    </dataValidation>
    <dataValidation type="list" errorStyle="warning" operator="equal" allowBlank="1" showErrorMessage="1" sqref="D8:L8" xr:uid="{1664F543-5DC2-4204-A996-B0E407727222}">
      <formula1>"17,,399,671,1686,1640"</formula1>
    </dataValidation>
    <dataValidation errorStyle="information" allowBlank="1" showInputMessage="1" showErrorMessage="1" sqref="D41:E41" xr:uid="{B24B9A8D-FB9D-427B-9D70-CA519EDB5554}"/>
    <dataValidation type="list" errorStyle="information" operator="equal" allowBlank="1" showErrorMessage="1" sqref="E38 G38 I38 K38" xr:uid="{C97C31FB-E45B-4212-8797-22915CC1DBAC}">
      <formula1>"Chris R Boli,Jay Horn"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Check Names" prompt="_x000a__x000a_" xr:uid="{D2FFD704-7686-4640-A304-3E80DD4E289C}">
          <x14:formula1>
            <xm:f>DATA_Lists!$X$3:$X$217</xm:f>
          </x14:formula1>
          <xm:sqref>M31</xm:sqref>
        </x14:dataValidation>
        <x14:dataValidation type="list" allowBlank="1" showInputMessage="1" showErrorMessage="1" prompt="Members" xr:uid="{6530246B-A3C9-4A74-BD09-AB904D4A2E24}">
          <x14:formula1>
            <xm:f>DATA_Lists!$U$2:$U$215</xm:f>
          </x14:formula1>
          <xm:sqref>L52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57"/>
  <sheetViews>
    <sheetView topLeftCell="A17" workbookViewId="0">
      <selection activeCell="D21" sqref="D21"/>
    </sheetView>
  </sheetViews>
  <sheetFormatPr defaultRowHeight="14.4" x14ac:dyDescent="0.3"/>
  <cols>
    <col min="1" max="1" width="2.88671875" customWidth="1"/>
    <col min="2" max="2" width="32.5546875" customWidth="1"/>
    <col min="3" max="3" width="1.21875" customWidth="1"/>
    <col min="4" max="4" width="20.6640625" customWidth="1"/>
    <col min="5" max="5" width="1.109375" customWidth="1"/>
    <col min="6" max="6" width="20.6640625" customWidth="1"/>
    <col min="7" max="7" width="1.33203125" customWidth="1"/>
    <col min="8" max="8" width="20.6640625" customWidth="1"/>
    <col min="9" max="9" width="1.5546875" customWidth="1"/>
    <col min="10" max="10" width="20.6640625" customWidth="1"/>
    <col min="11" max="11" width="1.44140625" customWidth="1"/>
    <col min="12" max="13" width="20.6640625" customWidth="1"/>
    <col min="14" max="14" width="8.44140625" customWidth="1"/>
    <col min="15" max="1030" width="11.6640625" customWidth="1"/>
  </cols>
  <sheetData>
    <row r="1" spans="1:14" ht="21.6" customHeight="1" thickTop="1" x14ac:dyDescent="0.4">
      <c r="B1" s="334" t="s">
        <v>6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4" ht="21.6" customHeight="1" x14ac:dyDescent="0.45">
      <c r="B2" s="62" t="s">
        <v>7</v>
      </c>
      <c r="C2" s="266"/>
      <c r="D2" s="7"/>
      <c r="E2" s="7"/>
      <c r="F2" s="63" t="s">
        <v>8</v>
      </c>
      <c r="G2" s="63"/>
      <c r="H2" s="337">
        <v>44729</v>
      </c>
      <c r="I2" s="337"/>
      <c r="J2" s="337"/>
      <c r="K2" s="253"/>
      <c r="L2" s="224" t="s">
        <v>10</v>
      </c>
      <c r="M2" s="65" t="s">
        <v>9</v>
      </c>
    </row>
    <row r="3" spans="1:14" ht="9" customHeight="1" x14ac:dyDescent="0.5">
      <c r="B3" s="62"/>
      <c r="C3" s="266"/>
      <c r="D3" s="7"/>
      <c r="E3" s="7"/>
      <c r="F3" s="227"/>
      <c r="G3" s="227"/>
      <c r="H3" s="228"/>
      <c r="I3" s="228"/>
      <c r="J3" s="229"/>
      <c r="K3" s="229"/>
      <c r="L3" s="64"/>
      <c r="M3" s="230"/>
    </row>
    <row r="4" spans="1:14" ht="21.6" customHeight="1" x14ac:dyDescent="0.5">
      <c r="B4" s="62"/>
      <c r="C4" s="266"/>
      <c r="D4" s="74"/>
      <c r="E4" s="74"/>
      <c r="F4" s="227"/>
      <c r="G4" s="227"/>
      <c r="H4" s="107"/>
      <c r="I4" s="107"/>
      <c r="J4" s="107"/>
      <c r="K4" s="107"/>
      <c r="L4" s="107"/>
      <c r="M4" s="255"/>
    </row>
    <row r="5" spans="1:14" ht="21.6" customHeight="1" x14ac:dyDescent="0.5">
      <c r="B5" s="78" t="s">
        <v>11</v>
      </c>
      <c r="C5" s="267"/>
      <c r="D5" s="79"/>
      <c r="E5" s="80"/>
      <c r="F5" s="80"/>
      <c r="G5" s="80"/>
      <c r="H5" s="80"/>
      <c r="I5" s="80"/>
      <c r="J5" s="80"/>
      <c r="K5" s="80"/>
      <c r="L5" s="80"/>
      <c r="M5" s="81"/>
    </row>
    <row r="6" spans="1:14" ht="21.6" customHeight="1" x14ac:dyDescent="0.5">
      <c r="A6" s="82"/>
      <c r="B6" s="83" t="s">
        <v>12</v>
      </c>
      <c r="C6" s="268"/>
      <c r="D6" s="84">
        <f>IF(D7=0," ",TIMEVALUE(LEFT(D7,2)&amp;":"&amp;MID(D7,3,2)&amp;":"&amp;RIGHT(D7,2)))</f>
        <v>0.43784722222222222</v>
      </c>
      <c r="E6" s="84"/>
      <c r="F6" s="84" t="str">
        <f>IF(F7=0," ",TIMEVALUE(LEFT(F7,2)&amp;":"&amp;MID(F7,3,2)&amp;":"&amp;RIGHT(F7,2)))</f>
        <v xml:space="preserve"> </v>
      </c>
      <c r="G6" s="84"/>
      <c r="H6" s="84" t="str">
        <f>IF(H7=0," ",TIMEVALUE(LEFT(H7,2)&amp;":"&amp;MID(H7,3,2)&amp;":"&amp;RIGHT(H7,2)))</f>
        <v xml:space="preserve"> </v>
      </c>
      <c r="I6" s="84"/>
      <c r="J6" s="84" t="str">
        <f>IF(J7=0," ",TIMEVALUE(LEFT(J7,2)&amp;":"&amp;MID(J7,3,2)&amp;":"&amp;RIGHT(J7,2)))</f>
        <v xml:space="preserve"> </v>
      </c>
      <c r="K6" s="84"/>
      <c r="L6" s="84" t="str">
        <f>IF(L7=0," ",TIMEVALUE(LEFT(L7,2)&amp;":"&amp;MID(L7,3,2)&amp;":"&amp;RIGHT(L7,2)))</f>
        <v xml:space="preserve"> </v>
      </c>
      <c r="M6" s="85"/>
      <c r="N6" s="82"/>
    </row>
    <row r="7" spans="1:14" ht="21.6" customHeight="1" x14ac:dyDescent="0.5">
      <c r="B7" s="86" t="s">
        <v>13</v>
      </c>
      <c r="C7" s="269"/>
      <c r="D7" s="87" t="s">
        <v>581</v>
      </c>
      <c r="E7" s="87"/>
      <c r="F7" s="87"/>
      <c r="G7" s="87"/>
      <c r="H7" s="87"/>
      <c r="I7" s="87"/>
      <c r="J7" s="87"/>
      <c r="K7" s="87"/>
      <c r="L7" s="87"/>
      <c r="M7" s="181"/>
    </row>
    <row r="8" spans="1:14" ht="21.6" customHeight="1" x14ac:dyDescent="0.5">
      <c r="B8" s="89" t="s">
        <v>14</v>
      </c>
      <c r="C8" s="270"/>
      <c r="D8" s="90">
        <v>399</v>
      </c>
      <c r="E8" s="90"/>
      <c r="F8" s="90"/>
      <c r="G8" s="90"/>
      <c r="H8" s="90"/>
      <c r="I8" s="90"/>
      <c r="J8" s="90"/>
      <c r="K8" s="90"/>
      <c r="L8" s="90"/>
      <c r="M8" s="88"/>
    </row>
    <row r="9" spans="1:14" ht="21.6" customHeight="1" x14ac:dyDescent="0.45">
      <c r="B9" s="91"/>
      <c r="C9" s="270"/>
      <c r="M9" s="88"/>
    </row>
    <row r="10" spans="1:14" ht="30" customHeight="1" x14ac:dyDescent="0.5">
      <c r="B10" s="94" t="s">
        <v>15</v>
      </c>
      <c r="C10" s="284">
        <v>1037</v>
      </c>
      <c r="D10" s="287">
        <f t="shared" ref="D10:D17" si="0">IF(C10=0," ",TIMEVALUE(LEFT(C10,2)&amp;":"&amp;MID(C10,3,2)&amp;":"&amp;RIGHT(C10,2)))</f>
        <v>0.44278935185185181</v>
      </c>
      <c r="E10" s="284"/>
      <c r="F10" s="287" t="str">
        <f t="shared" ref="F10:L17" si="1">IF(E10=0," ",TIMEVALUE(LEFT(E10,2)&amp;":"&amp;MID(E10,3,2)&amp;":"&amp;RIGHT(E10,2)))</f>
        <v xml:space="preserve"> </v>
      </c>
      <c r="G10" s="285"/>
      <c r="H10" s="287" t="str">
        <f t="shared" si="1"/>
        <v xml:space="preserve"> </v>
      </c>
      <c r="I10" s="284"/>
      <c r="J10" s="287" t="str">
        <f t="shared" si="1"/>
        <v xml:space="preserve"> </v>
      </c>
      <c r="K10" s="284"/>
      <c r="L10" s="287" t="str">
        <f t="shared" si="1"/>
        <v xml:space="preserve"> </v>
      </c>
      <c r="M10" s="288"/>
    </row>
    <row r="11" spans="1:14" ht="21.6" customHeight="1" x14ac:dyDescent="0.5">
      <c r="B11" s="96" t="s">
        <v>16</v>
      </c>
      <c r="C11" s="286"/>
      <c r="D11" s="287" t="str">
        <f t="shared" si="0"/>
        <v xml:space="preserve"> </v>
      </c>
      <c r="E11" s="285"/>
      <c r="F11" s="287" t="str">
        <f t="shared" si="1"/>
        <v xml:space="preserve"> </v>
      </c>
      <c r="G11" s="285"/>
      <c r="H11" s="287" t="str">
        <f t="shared" si="1"/>
        <v xml:space="preserve"> </v>
      </c>
      <c r="I11" s="284"/>
      <c r="J11" s="287" t="str">
        <f t="shared" si="1"/>
        <v xml:space="preserve"> </v>
      </c>
      <c r="K11" s="284"/>
      <c r="L11" s="287" t="str">
        <f t="shared" si="1"/>
        <v xml:space="preserve"> </v>
      </c>
      <c r="M11" s="288"/>
    </row>
    <row r="12" spans="1:14" ht="30" customHeight="1" x14ac:dyDescent="0.5">
      <c r="B12" s="94" t="s">
        <v>17</v>
      </c>
      <c r="C12" s="284">
        <v>1049</v>
      </c>
      <c r="D12" s="287">
        <f t="shared" si="0"/>
        <v>0.45126157407407402</v>
      </c>
      <c r="E12" s="285"/>
      <c r="F12" s="287" t="str">
        <f t="shared" si="1"/>
        <v xml:space="preserve"> </v>
      </c>
      <c r="G12" s="285"/>
      <c r="H12" s="287" t="str">
        <f t="shared" si="1"/>
        <v xml:space="preserve"> </v>
      </c>
      <c r="I12" s="284"/>
      <c r="J12" s="287" t="str">
        <f t="shared" si="1"/>
        <v xml:space="preserve"> </v>
      </c>
      <c r="K12" s="284"/>
      <c r="L12" s="287" t="str">
        <f t="shared" si="1"/>
        <v xml:space="preserve"> </v>
      </c>
      <c r="M12" s="288"/>
    </row>
    <row r="13" spans="1:14" ht="30" customHeight="1" x14ac:dyDescent="0.5">
      <c r="B13" s="94" t="s">
        <v>19</v>
      </c>
      <c r="C13" s="284">
        <v>1058</v>
      </c>
      <c r="D13" s="287">
        <f t="shared" si="0"/>
        <v>0.4576157407407408</v>
      </c>
      <c r="E13" s="285"/>
      <c r="F13" s="287" t="str">
        <f t="shared" si="1"/>
        <v xml:space="preserve"> </v>
      </c>
      <c r="G13" s="285"/>
      <c r="H13" s="287" t="str">
        <f t="shared" si="1"/>
        <v xml:space="preserve"> </v>
      </c>
      <c r="I13" s="284"/>
      <c r="J13" s="287" t="str">
        <f t="shared" si="1"/>
        <v xml:space="preserve"> </v>
      </c>
      <c r="K13" s="284"/>
      <c r="L13" s="287" t="str">
        <f t="shared" si="1"/>
        <v xml:space="preserve"> </v>
      </c>
      <c r="M13" s="288" t="s">
        <v>18</v>
      </c>
    </row>
    <row r="14" spans="1:14" ht="30" customHeight="1" x14ac:dyDescent="0.5">
      <c r="B14" s="94" t="s">
        <v>20</v>
      </c>
      <c r="C14" s="284">
        <v>1118</v>
      </c>
      <c r="D14" s="287">
        <f t="shared" si="0"/>
        <v>0.47104166666666664</v>
      </c>
      <c r="E14" s="285"/>
      <c r="F14" s="287" t="str">
        <f t="shared" si="1"/>
        <v xml:space="preserve"> </v>
      </c>
      <c r="G14" s="285"/>
      <c r="H14" s="287" t="str">
        <f t="shared" si="1"/>
        <v xml:space="preserve"> </v>
      </c>
      <c r="I14" s="284"/>
      <c r="J14" s="287" t="str">
        <f t="shared" si="1"/>
        <v xml:space="preserve"> </v>
      </c>
      <c r="K14" s="284"/>
      <c r="L14" s="287" t="str">
        <f t="shared" si="1"/>
        <v xml:space="preserve"> </v>
      </c>
      <c r="M14" s="288"/>
    </row>
    <row r="15" spans="1:14" ht="30" customHeight="1" x14ac:dyDescent="0.5">
      <c r="B15" s="94" t="s">
        <v>21</v>
      </c>
      <c r="C15" s="284">
        <v>1126</v>
      </c>
      <c r="D15" s="287">
        <f t="shared" si="0"/>
        <v>0.47668981481481482</v>
      </c>
      <c r="E15" s="285"/>
      <c r="F15" s="287" t="str">
        <f t="shared" si="1"/>
        <v xml:space="preserve"> </v>
      </c>
      <c r="G15" s="285"/>
      <c r="H15" s="287" t="str">
        <f t="shared" si="1"/>
        <v xml:space="preserve"> </v>
      </c>
      <c r="I15" s="284"/>
      <c r="J15" s="287" t="str">
        <f t="shared" si="1"/>
        <v xml:space="preserve"> </v>
      </c>
      <c r="K15" s="284"/>
      <c r="L15" s="287" t="str">
        <f t="shared" si="1"/>
        <v xml:space="preserve"> </v>
      </c>
      <c r="M15" s="288"/>
    </row>
    <row r="16" spans="1:14" ht="21.6" customHeight="1" x14ac:dyDescent="0.5">
      <c r="B16" s="96" t="s">
        <v>16</v>
      </c>
      <c r="C16" s="286"/>
      <c r="D16" s="287" t="str">
        <f t="shared" si="0"/>
        <v xml:space="preserve"> </v>
      </c>
      <c r="E16" s="285"/>
      <c r="F16" s="287" t="str">
        <f t="shared" si="1"/>
        <v xml:space="preserve"> </v>
      </c>
      <c r="G16" s="285"/>
      <c r="H16" s="287" t="str">
        <f t="shared" si="1"/>
        <v xml:space="preserve"> </v>
      </c>
      <c r="I16" s="284"/>
      <c r="J16" s="287" t="str">
        <f t="shared" si="1"/>
        <v xml:space="preserve"> </v>
      </c>
      <c r="K16" s="284"/>
      <c r="L16" s="287" t="str">
        <f t="shared" si="1"/>
        <v xml:space="preserve"> </v>
      </c>
      <c r="M16" s="288"/>
    </row>
    <row r="17" spans="2:14" ht="30" customHeight="1" x14ac:dyDescent="0.5">
      <c r="B17" s="94" t="s">
        <v>22</v>
      </c>
      <c r="C17" s="284">
        <v>1137</v>
      </c>
      <c r="D17" s="287">
        <f t="shared" si="0"/>
        <v>0.48445601851851849</v>
      </c>
      <c r="E17" s="285"/>
      <c r="F17" s="287" t="str">
        <f t="shared" si="1"/>
        <v xml:space="preserve"> </v>
      </c>
      <c r="G17" s="285"/>
      <c r="H17" s="287" t="str">
        <f t="shared" si="1"/>
        <v xml:space="preserve"> </v>
      </c>
      <c r="I17" s="284"/>
      <c r="J17" s="287" t="str">
        <f t="shared" si="1"/>
        <v xml:space="preserve"> </v>
      </c>
      <c r="K17" s="285"/>
      <c r="L17" s="287" t="str">
        <f t="shared" ref="L17" si="2">IF(L18=0," ",TIMEVALUE(LEFT(L18,2)&amp;":"&amp;MID(L18,3,2)&amp;":"&amp;RIGHT(L18,2)))</f>
        <v xml:space="preserve"> </v>
      </c>
      <c r="M17" s="288"/>
      <c r="N17" t="s">
        <v>23</v>
      </c>
    </row>
    <row r="18" spans="2:14" ht="21.6" customHeight="1" x14ac:dyDescent="0.35">
      <c r="B18" s="101" t="s">
        <v>24</v>
      </c>
      <c r="C18" s="271"/>
      <c r="D18" s="102" t="s">
        <v>25</v>
      </c>
      <c r="E18" s="102"/>
      <c r="F18" s="104"/>
      <c r="G18" s="104"/>
      <c r="H18" s="103"/>
      <c r="I18" s="103"/>
      <c r="J18" s="104"/>
      <c r="K18" s="104"/>
      <c r="L18" s="103"/>
      <c r="M18" s="100"/>
    </row>
    <row r="19" spans="2:14" ht="21.6" customHeight="1" x14ac:dyDescent="0.5">
      <c r="B19" s="105"/>
      <c r="C19" s="106"/>
      <c r="D19" s="106"/>
      <c r="E19" s="106"/>
      <c r="F19" s="103"/>
      <c r="G19" s="103"/>
      <c r="H19" s="107" t="s">
        <v>26</v>
      </c>
      <c r="I19" s="107"/>
      <c r="J19" s="106"/>
      <c r="K19" s="106"/>
      <c r="L19" s="106"/>
      <c r="M19" s="100"/>
    </row>
    <row r="20" spans="2:14" ht="30" customHeight="1" x14ac:dyDescent="0.5">
      <c r="B20" s="108">
        <v>100</v>
      </c>
      <c r="C20" s="272"/>
      <c r="D20" s="90">
        <v>66</v>
      </c>
      <c r="E20" s="90"/>
      <c r="F20" s="90"/>
      <c r="G20" s="90"/>
      <c r="H20" s="90"/>
      <c r="I20" s="90"/>
      <c r="J20" s="90"/>
      <c r="K20" s="90"/>
      <c r="L20" s="90"/>
      <c r="M20" s="100"/>
    </row>
    <row r="21" spans="2:14" ht="30" customHeight="1" x14ac:dyDescent="0.5">
      <c r="B21" s="108">
        <v>101</v>
      </c>
      <c r="C21" s="272"/>
      <c r="D21" s="308" t="s">
        <v>657</v>
      </c>
      <c r="E21" s="90"/>
      <c r="F21" s="90"/>
      <c r="G21" s="90"/>
      <c r="H21" s="90"/>
      <c r="I21" s="90"/>
      <c r="J21" s="90"/>
      <c r="K21" s="90"/>
      <c r="L21" s="90"/>
      <c r="M21" s="100"/>
    </row>
    <row r="22" spans="2:14" ht="30" customHeight="1" x14ac:dyDescent="0.5">
      <c r="B22" s="108">
        <v>200</v>
      </c>
      <c r="C22" s="272"/>
      <c r="D22" s="90">
        <v>56</v>
      </c>
      <c r="E22" s="90"/>
      <c r="F22" s="90"/>
      <c r="G22" s="90"/>
      <c r="H22" s="90"/>
      <c r="I22" s="90"/>
      <c r="J22" s="90"/>
      <c r="K22" s="90"/>
      <c r="L22" s="90"/>
      <c r="M22" s="100"/>
    </row>
    <row r="23" spans="2:14" ht="30" customHeight="1" x14ac:dyDescent="0.5">
      <c r="B23" s="108">
        <v>201</v>
      </c>
      <c r="C23" s="272"/>
      <c r="D23" s="90">
        <v>62</v>
      </c>
      <c r="E23" s="90"/>
      <c r="F23" s="90"/>
      <c r="G23" s="90"/>
      <c r="H23" s="90"/>
      <c r="I23" s="90"/>
      <c r="J23" s="90"/>
      <c r="K23" s="90"/>
      <c r="L23" s="90"/>
      <c r="M23" s="100"/>
    </row>
    <row r="24" spans="2:14" ht="30" customHeight="1" x14ac:dyDescent="0.5">
      <c r="B24" s="108">
        <v>308</v>
      </c>
      <c r="C24" s="272"/>
      <c r="D24" s="90">
        <v>11</v>
      </c>
      <c r="E24" s="90"/>
      <c r="F24" s="90"/>
      <c r="G24" s="90"/>
      <c r="H24" s="90"/>
      <c r="I24" s="90"/>
      <c r="J24" s="90"/>
      <c r="K24" s="90"/>
      <c r="L24" s="90"/>
      <c r="M24" s="100"/>
    </row>
    <row r="25" spans="2:14" ht="30" customHeight="1" x14ac:dyDescent="0.5">
      <c r="B25" s="111" t="s">
        <v>27</v>
      </c>
      <c r="C25" s="273"/>
      <c r="D25" s="90">
        <v>0</v>
      </c>
      <c r="E25" s="113"/>
      <c r="F25" s="113"/>
      <c r="G25" s="113"/>
      <c r="H25" s="90"/>
      <c r="I25" s="90"/>
      <c r="J25" s="90"/>
      <c r="K25" s="90"/>
      <c r="L25" s="90"/>
      <c r="M25" s="100"/>
    </row>
    <row r="26" spans="2:14" ht="30" customHeight="1" thickBot="1" x14ac:dyDescent="0.55000000000000004">
      <c r="B26" s="112" t="s">
        <v>28</v>
      </c>
      <c r="C26" s="274"/>
      <c r="D26" s="113">
        <v>0</v>
      </c>
      <c r="E26" s="113"/>
      <c r="F26" s="90"/>
      <c r="G26" s="113"/>
      <c r="H26" s="113"/>
      <c r="I26" s="113"/>
      <c r="J26" s="113"/>
      <c r="K26" s="113"/>
      <c r="L26" s="113"/>
      <c r="M26" s="100"/>
    </row>
    <row r="27" spans="2:14" ht="21.6" customHeight="1" thickTop="1" thickBot="1" x14ac:dyDescent="0.5">
      <c r="B27" s="116" t="s">
        <v>29</v>
      </c>
      <c r="C27" s="275"/>
      <c r="D27" s="117">
        <f>SUM(D20:D26)</f>
        <v>195</v>
      </c>
      <c r="E27" s="117"/>
      <c r="F27" s="117">
        <f>SUM(F20:F26)</f>
        <v>0</v>
      </c>
      <c r="G27" s="117"/>
      <c r="H27" s="117">
        <f>SUM(H20:H26)</f>
        <v>0</v>
      </c>
      <c r="I27" s="117"/>
      <c r="J27" s="117">
        <f>SUM(J20:J26)</f>
        <v>0</v>
      </c>
      <c r="K27" s="118"/>
      <c r="L27" s="225">
        <f>SUM(L20:L26)</f>
        <v>0</v>
      </c>
      <c r="M27" s="100"/>
    </row>
    <row r="28" spans="2:14" ht="21.6" customHeight="1" thickTop="1" thickBot="1" x14ac:dyDescent="0.5">
      <c r="B28" s="116" t="s">
        <v>30</v>
      </c>
      <c r="C28" s="275"/>
      <c r="D28" s="117">
        <f>D27</f>
        <v>195</v>
      </c>
      <c r="E28" s="117"/>
      <c r="F28" s="117">
        <f>D28+F27</f>
        <v>195</v>
      </c>
      <c r="G28" s="117"/>
      <c r="H28" s="117">
        <f>F28+H27</f>
        <v>195</v>
      </c>
      <c r="I28" s="117"/>
      <c r="J28" s="117">
        <f>J27+H28</f>
        <v>195</v>
      </c>
      <c r="K28" s="118"/>
      <c r="L28" s="225">
        <f>L27+J28</f>
        <v>195</v>
      </c>
      <c r="M28" s="100"/>
    </row>
    <row r="29" spans="2:14" ht="21.6" customHeight="1" thickTop="1" thickBot="1" x14ac:dyDescent="0.5">
      <c r="B29" s="119" t="s">
        <v>31</v>
      </c>
      <c r="C29" s="276"/>
      <c r="D29" s="120"/>
      <c r="E29" s="120"/>
      <c r="F29" s="117"/>
      <c r="G29" s="117"/>
      <c r="H29" s="120"/>
      <c r="I29" s="120"/>
      <c r="J29" s="120"/>
      <c r="K29" s="121"/>
      <c r="L29" s="226"/>
      <c r="M29" s="100"/>
    </row>
    <row r="30" spans="2:14" ht="21.6" customHeight="1" thickTop="1" thickBot="1" x14ac:dyDescent="0.5">
      <c r="B30" s="119" t="s">
        <v>32</v>
      </c>
      <c r="C30" s="276"/>
      <c r="D30" s="120"/>
      <c r="E30" s="120"/>
      <c r="F30" s="120"/>
      <c r="G30" s="120"/>
      <c r="H30" s="120"/>
      <c r="I30" s="120"/>
      <c r="J30" s="120"/>
      <c r="K30" s="121"/>
      <c r="L30" s="226"/>
      <c r="M30" s="100"/>
    </row>
    <row r="31" spans="2:14" ht="21.6" customHeight="1" thickTop="1" x14ac:dyDescent="0.3">
      <c r="B31" s="122"/>
      <c r="L31" s="8" t="s">
        <v>33</v>
      </c>
      <c r="M31" s="100"/>
    </row>
    <row r="32" spans="2:14" ht="21.6" customHeight="1" x14ac:dyDescent="0.3">
      <c r="B32" s="122"/>
      <c r="L32" s="123" t="s">
        <v>34</v>
      </c>
      <c r="M32" s="100"/>
    </row>
    <row r="33" spans="2:13" x14ac:dyDescent="0.3">
      <c r="B33" s="124" t="s">
        <v>35</v>
      </c>
      <c r="C33" s="277"/>
      <c r="D33" t="s">
        <v>36</v>
      </c>
      <c r="M33" s="100"/>
    </row>
    <row r="34" spans="2:13" ht="19.8" x14ac:dyDescent="0.4">
      <c r="B34" s="125" t="s">
        <v>38</v>
      </c>
      <c r="C34" s="278"/>
      <c r="D34" s="126" t="s">
        <v>680</v>
      </c>
      <c r="E34" s="126"/>
      <c r="F34" s="126"/>
      <c r="G34" s="126"/>
      <c r="H34" s="126"/>
      <c r="I34" s="126"/>
      <c r="J34" s="126"/>
      <c r="K34" s="126"/>
      <c r="L34" s="126"/>
      <c r="M34" s="100"/>
    </row>
    <row r="35" spans="2:13" ht="19.8" x14ac:dyDescent="0.4">
      <c r="B35" s="125" t="s">
        <v>39</v>
      </c>
      <c r="C35" s="278"/>
      <c r="D35" s="126" t="s">
        <v>60</v>
      </c>
      <c r="E35" s="126"/>
      <c r="F35" s="126"/>
      <c r="G35" s="126"/>
      <c r="H35" s="126"/>
      <c r="I35" s="126"/>
      <c r="J35" s="126"/>
      <c r="K35" s="126"/>
      <c r="L35" s="126"/>
      <c r="M35" s="127"/>
    </row>
    <row r="36" spans="2:13" ht="19.8" x14ac:dyDescent="0.4">
      <c r="B36" s="125" t="s">
        <v>40</v>
      </c>
      <c r="C36" s="278"/>
      <c r="D36" s="126" t="s">
        <v>72</v>
      </c>
      <c r="E36" s="126"/>
      <c r="F36" s="126"/>
      <c r="G36" s="126"/>
      <c r="H36" s="126"/>
      <c r="I36" s="126"/>
      <c r="J36" s="126"/>
      <c r="K36" s="126"/>
      <c r="L36" s="126"/>
      <c r="M36" s="127"/>
    </row>
    <row r="37" spans="2:13" ht="19.8" x14ac:dyDescent="0.4">
      <c r="B37" s="125"/>
      <c r="C37" s="278"/>
      <c r="D37" s="126"/>
      <c r="E37" s="106"/>
      <c r="F37" s="41"/>
      <c r="H37" s="126"/>
      <c r="I37" s="126"/>
      <c r="J37" s="126"/>
      <c r="K37" s="126"/>
      <c r="L37" s="126"/>
      <c r="M37" s="127"/>
    </row>
    <row r="38" spans="2:13" ht="19.8" x14ac:dyDescent="0.4">
      <c r="B38" s="125" t="s">
        <v>41</v>
      </c>
      <c r="C38" s="278"/>
      <c r="D38" s="126" t="s">
        <v>681</v>
      </c>
      <c r="E38" s="126"/>
      <c r="F38" s="126"/>
      <c r="G38" s="126"/>
      <c r="H38" s="126"/>
      <c r="I38" s="126"/>
      <c r="J38" s="126"/>
      <c r="K38" s="126"/>
      <c r="L38" s="126"/>
      <c r="M38" s="127"/>
    </row>
    <row r="39" spans="2:13" ht="19.8" x14ac:dyDescent="0.4">
      <c r="B39" s="125" t="s">
        <v>42</v>
      </c>
      <c r="C39" s="278"/>
      <c r="D39" s="126" t="s">
        <v>75</v>
      </c>
      <c r="E39" s="126"/>
      <c r="F39" s="126"/>
      <c r="G39" s="126"/>
      <c r="H39" s="126"/>
      <c r="I39" s="126"/>
      <c r="J39" s="126"/>
      <c r="K39" s="126"/>
      <c r="L39" s="126"/>
      <c r="M39" s="127"/>
    </row>
    <row r="40" spans="2:13" ht="19.8" x14ac:dyDescent="0.4">
      <c r="B40" s="125" t="s">
        <v>43</v>
      </c>
      <c r="C40" s="278"/>
      <c r="D40" s="126" t="s">
        <v>73</v>
      </c>
      <c r="E40" s="126"/>
      <c r="F40" s="126"/>
      <c r="G40" s="126"/>
      <c r="H40" s="126"/>
      <c r="I40" s="126"/>
      <c r="J40" s="126"/>
      <c r="K40" s="126"/>
      <c r="L40" s="126"/>
      <c r="M40" s="127"/>
    </row>
    <row r="41" spans="2:13" x14ac:dyDescent="0.3">
      <c r="B41" s="129" t="s">
        <v>44</v>
      </c>
      <c r="C41" s="279"/>
      <c r="D41" s="106"/>
      <c r="E41" s="106"/>
      <c r="H41" s="106"/>
      <c r="I41" s="106"/>
      <c r="J41" s="106"/>
      <c r="K41" s="106"/>
      <c r="L41" s="106"/>
      <c r="M41" s="127"/>
    </row>
    <row r="42" spans="2:13" x14ac:dyDescent="0.3">
      <c r="B42" s="122"/>
      <c r="D42" s="106"/>
      <c r="E42" s="106"/>
      <c r="F42" s="106"/>
      <c r="G42" s="106"/>
      <c r="H42" s="106"/>
      <c r="I42" s="106"/>
      <c r="J42" s="106"/>
      <c r="K42" s="106"/>
      <c r="L42" s="106"/>
      <c r="M42" s="127"/>
    </row>
    <row r="43" spans="2:13" ht="11.4" customHeight="1" x14ac:dyDescent="0.3">
      <c r="B43" s="124" t="s">
        <v>45</v>
      </c>
      <c r="C43" s="277"/>
      <c r="D43" s="130"/>
      <c r="E43" s="130"/>
      <c r="F43" s="106"/>
      <c r="G43" s="106"/>
      <c r="H43" s="106"/>
      <c r="I43" s="106"/>
      <c r="J43" s="130" t="s">
        <v>46</v>
      </c>
      <c r="K43" s="130"/>
      <c r="L43" s="106"/>
      <c r="M43" s="127"/>
    </row>
    <row r="44" spans="2:13" ht="15.6" x14ac:dyDescent="0.3">
      <c r="B44" s="131" t="s">
        <v>47</v>
      </c>
      <c r="C44" s="280"/>
      <c r="D44" s="130"/>
      <c r="E44" s="130"/>
      <c r="F44" s="106"/>
      <c r="G44" s="106"/>
      <c r="H44" s="106" t="s">
        <v>48</v>
      </c>
      <c r="I44" s="106"/>
      <c r="J44" s="106">
        <f>M29*8</f>
        <v>0</v>
      </c>
      <c r="K44" s="106"/>
      <c r="L44" s="132" t="s">
        <v>49</v>
      </c>
      <c r="M44" s="127"/>
    </row>
    <row r="45" spans="2:13" ht="15.6" x14ac:dyDescent="0.3">
      <c r="B45" s="131" t="s">
        <v>50</v>
      </c>
      <c r="C45" s="280"/>
      <c r="D45" s="130" t="s">
        <v>51</v>
      </c>
      <c r="E45" s="130"/>
      <c r="F45" s="106"/>
      <c r="G45" s="106"/>
      <c r="H45" s="106" t="s">
        <v>48</v>
      </c>
      <c r="I45" s="106"/>
      <c r="J45" s="106">
        <f>F46*8</f>
        <v>0</v>
      </c>
      <c r="K45" s="106"/>
      <c r="L45" s="132" t="s">
        <v>52</v>
      </c>
      <c r="M45" s="127"/>
    </row>
    <row r="46" spans="2:13" x14ac:dyDescent="0.3">
      <c r="B46" s="122" t="s">
        <v>53</v>
      </c>
      <c r="D46" s="106"/>
      <c r="E46" s="106"/>
      <c r="F46" s="133"/>
      <c r="G46" s="133"/>
      <c r="H46" s="106"/>
      <c r="I46" s="106"/>
      <c r="J46" s="106"/>
      <c r="K46" s="106"/>
      <c r="L46" s="106"/>
      <c r="M46" s="127"/>
    </row>
    <row r="47" spans="2:13" x14ac:dyDescent="0.3">
      <c r="B47" s="122"/>
      <c r="D47" s="130"/>
      <c r="E47" s="130"/>
      <c r="F47" s="106"/>
      <c r="G47" s="106"/>
      <c r="H47" s="106"/>
      <c r="I47" s="106"/>
      <c r="J47" s="106"/>
      <c r="K47" s="106"/>
      <c r="L47" s="106"/>
      <c r="M47" s="127"/>
    </row>
    <row r="48" spans="2:13" ht="18.600000000000001" thickBot="1" x14ac:dyDescent="0.4">
      <c r="B48" s="134" t="s">
        <v>54</v>
      </c>
      <c r="C48" s="281"/>
      <c r="D48" s="135"/>
      <c r="E48" s="135"/>
      <c r="F48" s="106"/>
      <c r="G48" s="106"/>
      <c r="H48" s="135"/>
      <c r="I48" s="135"/>
      <c r="J48" s="135"/>
      <c r="K48" s="135"/>
      <c r="L48" s="135"/>
      <c r="M48" s="127"/>
    </row>
    <row r="49" spans="2:13" ht="16.2" thickBot="1" x14ac:dyDescent="0.35">
      <c r="B49" s="136" t="s">
        <v>55</v>
      </c>
      <c r="C49" s="280"/>
      <c r="D49" s="137" t="s">
        <v>668</v>
      </c>
      <c r="E49" s="137"/>
      <c r="F49" s="137"/>
      <c r="G49" s="137"/>
      <c r="H49" s="137"/>
      <c r="I49" s="137"/>
      <c r="J49" s="137"/>
      <c r="K49" s="138"/>
      <c r="L49" s="137"/>
      <c r="M49" s="127"/>
    </row>
    <row r="50" spans="2:13" ht="16.2" thickBot="1" x14ac:dyDescent="0.35">
      <c r="B50" s="136" t="s">
        <v>56</v>
      </c>
      <c r="C50" s="280"/>
      <c r="D50" s="139">
        <v>79</v>
      </c>
      <c r="E50" s="139"/>
      <c r="F50" s="139"/>
      <c r="G50" s="139"/>
      <c r="H50" s="139"/>
      <c r="I50" s="139"/>
      <c r="J50" s="139"/>
      <c r="K50" s="139"/>
      <c r="L50" s="137"/>
      <c r="M50" s="127"/>
    </row>
    <row r="51" spans="2:13" x14ac:dyDescent="0.3">
      <c r="B51" s="141" t="s">
        <v>57</v>
      </c>
      <c r="C51" s="282"/>
      <c r="D51" s="106"/>
      <c r="E51" s="106"/>
      <c r="J51" s="106"/>
      <c r="K51" s="106"/>
      <c r="L51" s="106"/>
      <c r="M51" s="127"/>
    </row>
    <row r="52" spans="2:13" ht="15.6" x14ac:dyDescent="0.3">
      <c r="B52" s="142" t="s">
        <v>58</v>
      </c>
      <c r="C52" s="283"/>
      <c r="D52" s="106"/>
      <c r="E52" s="106"/>
      <c r="F52" s="106"/>
      <c r="G52" s="106"/>
      <c r="H52" s="106"/>
      <c r="I52" s="106"/>
      <c r="J52" s="106"/>
      <c r="K52" s="106"/>
      <c r="L52" s="106"/>
      <c r="M52" s="127"/>
    </row>
    <row r="53" spans="2:13" ht="15.6" x14ac:dyDescent="0.3">
      <c r="B53" s="142" t="s">
        <v>682</v>
      </c>
      <c r="C53" s="283"/>
      <c r="D53" s="106"/>
      <c r="E53" s="106"/>
      <c r="F53" s="106"/>
      <c r="G53" s="106"/>
      <c r="H53" s="106"/>
      <c r="I53" s="106"/>
      <c r="J53" s="106"/>
      <c r="K53" s="106"/>
      <c r="L53" s="106"/>
      <c r="M53" s="127"/>
    </row>
    <row r="54" spans="2:13" ht="15.6" x14ac:dyDescent="0.3">
      <c r="B54" s="142"/>
      <c r="C54" s="283"/>
      <c r="D54" s="106"/>
      <c r="E54" s="106"/>
      <c r="F54" s="106"/>
      <c r="G54" s="106"/>
      <c r="H54" s="106"/>
      <c r="I54" s="106"/>
      <c r="J54" s="106"/>
      <c r="K54" s="106"/>
      <c r="L54" s="106"/>
      <c r="M54" s="127"/>
    </row>
    <row r="55" spans="2:13" x14ac:dyDescent="0.3">
      <c r="B55" s="122"/>
      <c r="D55" s="106"/>
      <c r="E55" s="106"/>
      <c r="F55" s="106"/>
      <c r="G55" s="106"/>
      <c r="H55" s="106"/>
      <c r="I55" s="106"/>
      <c r="J55" s="106"/>
      <c r="K55" s="106"/>
      <c r="L55" s="106"/>
      <c r="M55" s="127"/>
    </row>
    <row r="56" spans="2:13" ht="15" thickBot="1" x14ac:dyDescent="0.35"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82"/>
    </row>
    <row r="57" spans="2:13" ht="15" thickTop="1" x14ac:dyDescent="0.3"/>
  </sheetData>
  <mergeCells count="2">
    <mergeCell ref="B1:M1"/>
    <mergeCell ref="H2:J2"/>
  </mergeCells>
  <dataValidations count="7">
    <dataValidation type="list" errorStyle="information" operator="equal" allowBlank="1" showErrorMessage="1" sqref="D36:L36" xr:uid="{00000000-0002-0000-1200-000000000000}">
      <formula1>"Donald Marshall,Charles Stirewalt,Chris Tilley,John Tredway,Victor Varney"</formula1>
    </dataValidation>
    <dataValidation type="list" errorStyle="information" operator="equal" allowBlank="1" showErrorMessage="1" sqref="D35:L35" xr:uid="{00000000-0002-0000-1200-000001000000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D34:L34" xr:uid="{00000000-0002-0000-1200-000002000000}">
      <formula1>"Ted Dunn,Richard Gray,Billy Rueckert"</formula1>
    </dataValidation>
    <dataValidation type="list" errorStyle="information" operator="equal" allowBlank="1" showErrorMessage="1" sqref="D39:L40" xr:uid="{00000000-0002-0000-1200-000003000000}">
      <formula1>"Dennis Winchell,Harold Boettcher,Rob Grau,Joe Mills,John Morck,Brandt Wilkus,Chris Tilley,Charles Stirewalt,Victor Varney,Nick Conner,Richard Gray,John Tredway,Donald Marshall"</formula1>
    </dataValidation>
    <dataValidation type="list" errorStyle="warning" operator="equal" allowBlank="1" showErrorMessage="1" sqref="D8:L8" xr:uid="{00000000-0002-0000-1200-000004000000}">
      <formula1>"17,,399,671,1686,1640"</formula1>
    </dataValidation>
    <dataValidation errorStyle="information" allowBlank="1" showInputMessage="1" showErrorMessage="1" sqref="D41:E41" xr:uid="{00000000-0002-0000-1200-000005000000}"/>
    <dataValidation type="list" errorStyle="information" operator="equal" allowBlank="1" showErrorMessage="1" sqref="E38:L38" xr:uid="{00000000-0002-0000-1200-000006000000}">
      <formula1>"Chris R Boli,Jay Horn"</formula1>
    </dataValidation>
  </dataValidation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57"/>
  <sheetViews>
    <sheetView workbookViewId="0"/>
  </sheetViews>
  <sheetFormatPr defaultRowHeight="14.4" x14ac:dyDescent="0.3"/>
  <cols>
    <col min="1" max="1" width="2.88671875" customWidth="1"/>
    <col min="2" max="2" width="32.5546875" customWidth="1"/>
    <col min="3" max="3" width="1.21875" customWidth="1"/>
    <col min="4" max="4" width="20.6640625" customWidth="1"/>
    <col min="5" max="5" width="1.109375" customWidth="1"/>
    <col min="6" max="6" width="20.6640625" customWidth="1"/>
    <col min="7" max="7" width="1.33203125" customWidth="1"/>
    <col min="8" max="8" width="20.6640625" customWidth="1"/>
    <col min="9" max="9" width="1.5546875" customWidth="1"/>
    <col min="10" max="10" width="20.6640625" customWidth="1"/>
    <col min="11" max="11" width="1.44140625" customWidth="1"/>
    <col min="12" max="13" width="20.6640625" customWidth="1"/>
    <col min="14" max="14" width="8.44140625" customWidth="1"/>
    <col min="15" max="1030" width="11.6640625" customWidth="1"/>
  </cols>
  <sheetData>
    <row r="1" spans="1:14" ht="21.6" customHeight="1" thickTop="1" x14ac:dyDescent="0.4">
      <c r="B1" s="334" t="s">
        <v>6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4" ht="21.6" customHeight="1" x14ac:dyDescent="0.45">
      <c r="B2" s="62" t="s">
        <v>7</v>
      </c>
      <c r="C2" s="266"/>
      <c r="D2" s="7"/>
      <c r="E2" s="7"/>
      <c r="F2" s="63" t="s">
        <v>8</v>
      </c>
      <c r="G2" s="63"/>
      <c r="H2" s="337">
        <v>44724</v>
      </c>
      <c r="I2" s="337"/>
      <c r="J2" s="337"/>
      <c r="K2" s="253"/>
      <c r="L2" s="224" t="s">
        <v>10</v>
      </c>
      <c r="M2" s="65" t="s">
        <v>9</v>
      </c>
    </row>
    <row r="3" spans="1:14" ht="9" customHeight="1" x14ac:dyDescent="0.5">
      <c r="B3" s="62"/>
      <c r="C3" s="266"/>
      <c r="D3" s="7"/>
      <c r="E3" s="7"/>
      <c r="F3" s="227"/>
      <c r="G3" s="227"/>
      <c r="H3" s="228"/>
      <c r="I3" s="228"/>
      <c r="J3" s="229"/>
      <c r="K3" s="229"/>
      <c r="L3" s="64"/>
      <c r="M3" s="230"/>
    </row>
    <row r="4" spans="1:14" ht="21.6" customHeight="1" x14ac:dyDescent="0.5">
      <c r="B4" s="62"/>
      <c r="C4" s="266"/>
      <c r="D4" s="74"/>
      <c r="E4" s="74"/>
      <c r="F4" s="227"/>
      <c r="G4" s="227"/>
      <c r="H4" s="107" t="s">
        <v>491</v>
      </c>
      <c r="I4" s="107"/>
      <c r="J4" s="107"/>
      <c r="K4" s="107"/>
      <c r="L4" s="107"/>
      <c r="M4" s="255"/>
    </row>
    <row r="5" spans="1:14" ht="21.6" customHeight="1" x14ac:dyDescent="0.5">
      <c r="B5" s="78" t="s">
        <v>11</v>
      </c>
      <c r="C5" s="267"/>
      <c r="D5" s="79"/>
      <c r="E5" s="80"/>
      <c r="F5" s="80"/>
      <c r="G5" s="80"/>
      <c r="H5" s="80"/>
      <c r="I5" s="80"/>
      <c r="J5" s="80"/>
      <c r="K5" s="80"/>
      <c r="L5" s="80"/>
      <c r="M5" s="81"/>
    </row>
    <row r="6" spans="1:14" ht="21.6" customHeight="1" x14ac:dyDescent="0.5">
      <c r="A6" s="82"/>
      <c r="B6" s="83" t="s">
        <v>12</v>
      </c>
      <c r="C6" s="268"/>
      <c r="D6" s="84">
        <f>IF(D7=0," ",TIMEVALUE(LEFT(D7,2)&amp;":"&amp;MID(D7,3,2)&amp;":"&amp;RIGHT(D7,2)))</f>
        <v>0.45833333333333331</v>
      </c>
      <c r="E6" s="84"/>
      <c r="F6" s="84">
        <f>IF(F7=0," ",TIMEVALUE(LEFT(F7,2)&amp;":"&amp;MID(F7,3,2)&amp;":"&amp;RIGHT(F7,2)))</f>
        <v>0.52118055555555554</v>
      </c>
      <c r="G6" s="84"/>
      <c r="H6" s="84">
        <f>IF(H7=0," ",TIMEVALUE(LEFT(H7,2)&amp;":"&amp;MID(H7,3,2)&amp;":"&amp;RIGHT(H7,2)))</f>
        <v>0.58333333333333337</v>
      </c>
      <c r="I6" s="84"/>
      <c r="J6" s="84" t="str">
        <f>IF(J7=0," ",TIMEVALUE(LEFT(J7,2)&amp;":"&amp;MID(J7,3,2)&amp;":"&amp;RIGHT(J7,2)))</f>
        <v xml:space="preserve"> </v>
      </c>
      <c r="K6" s="84"/>
      <c r="L6" s="84" t="str">
        <f>IF(L7=0," ",TIMEVALUE(LEFT(L7,2)&amp;":"&amp;MID(L7,3,2)&amp;":"&amp;RIGHT(L7,2)))</f>
        <v xml:space="preserve"> </v>
      </c>
      <c r="M6" s="85"/>
      <c r="N6" s="82"/>
    </row>
    <row r="7" spans="1:14" ht="21.6" customHeight="1" x14ac:dyDescent="0.5">
      <c r="B7" s="86" t="s">
        <v>13</v>
      </c>
      <c r="C7" s="269"/>
      <c r="D7" s="87" t="s">
        <v>513</v>
      </c>
      <c r="E7" s="87"/>
      <c r="F7" s="87" t="s">
        <v>514</v>
      </c>
      <c r="G7" s="87"/>
      <c r="H7" s="87" t="s">
        <v>515</v>
      </c>
      <c r="I7" s="87"/>
      <c r="J7" s="87"/>
      <c r="K7" s="87"/>
      <c r="L7" s="87"/>
      <c r="M7" s="181"/>
    </row>
    <row r="8" spans="1:14" ht="21.6" customHeight="1" x14ac:dyDescent="0.5">
      <c r="B8" s="89" t="s">
        <v>14</v>
      </c>
      <c r="C8" s="270"/>
      <c r="D8" s="90">
        <v>671</v>
      </c>
      <c r="E8" s="90">
        <v>399</v>
      </c>
      <c r="F8" s="90">
        <v>399</v>
      </c>
      <c r="G8" s="90"/>
      <c r="H8" s="90">
        <v>671</v>
      </c>
      <c r="I8" s="90"/>
      <c r="J8" s="90"/>
      <c r="K8" s="90"/>
      <c r="L8" s="90"/>
      <c r="M8" s="88"/>
    </row>
    <row r="9" spans="1:14" ht="21.6" customHeight="1" x14ac:dyDescent="0.45">
      <c r="B9" s="91"/>
      <c r="C9" s="270"/>
      <c r="M9" s="88"/>
    </row>
    <row r="10" spans="1:14" ht="30" customHeight="1" x14ac:dyDescent="0.5">
      <c r="B10" s="94" t="s">
        <v>15</v>
      </c>
      <c r="C10" s="284">
        <v>1100</v>
      </c>
      <c r="D10" s="287">
        <f>IF(C10=0," ",TIMEVALUE(LEFT(C10,2)&amp;":"&amp;MID(C10,3,2)&amp;":"&amp;RIGHT(C10,2)))</f>
        <v>0.45833333333333331</v>
      </c>
      <c r="E10" s="284">
        <v>1232</v>
      </c>
      <c r="F10" s="287">
        <f t="shared" ref="F10:L17" si="0">IF(E10=0," ",TIMEVALUE(LEFT(E10,2)&amp;":"&amp;MID(E10,3,2)&amp;":"&amp;RIGHT(E10,2)))</f>
        <v>0.52259259259259261</v>
      </c>
      <c r="G10" s="285">
        <v>1400</v>
      </c>
      <c r="H10" s="287">
        <f t="shared" si="0"/>
        <v>0.58333333333333337</v>
      </c>
      <c r="I10" s="284"/>
      <c r="J10" s="287" t="str">
        <f t="shared" si="0"/>
        <v xml:space="preserve"> </v>
      </c>
      <c r="K10" s="284"/>
      <c r="L10" s="287" t="str">
        <f t="shared" si="0"/>
        <v xml:space="preserve"> </v>
      </c>
      <c r="M10" s="288"/>
    </row>
    <row r="11" spans="1:14" ht="21.6" customHeight="1" x14ac:dyDescent="0.5">
      <c r="B11" s="96" t="s">
        <v>16</v>
      </c>
      <c r="C11" s="286"/>
      <c r="D11" s="224" t="s">
        <v>10</v>
      </c>
      <c r="E11" s="224"/>
      <c r="F11" s="224" t="s">
        <v>10</v>
      </c>
      <c r="G11" s="224"/>
      <c r="H11" s="224" t="s">
        <v>10</v>
      </c>
      <c r="I11" s="284"/>
      <c r="J11" s="287" t="str">
        <f t="shared" si="0"/>
        <v xml:space="preserve"> </v>
      </c>
      <c r="K11" s="284"/>
      <c r="L11" s="287" t="str">
        <f t="shared" si="0"/>
        <v xml:space="preserve"> </v>
      </c>
      <c r="M11" s="288"/>
    </row>
    <row r="12" spans="1:14" ht="30" customHeight="1" x14ac:dyDescent="0.5">
      <c r="B12" s="94" t="s">
        <v>17</v>
      </c>
      <c r="C12" s="284">
        <v>1111</v>
      </c>
      <c r="D12" s="287">
        <f t="shared" ref="D12:D17" si="1">IF(C12=0," ",TIMEVALUE(LEFT(C12,2)&amp;":"&amp;MID(C12,3,2)&amp;":"&amp;RIGHT(C12,2)))</f>
        <v>0.46609953703703705</v>
      </c>
      <c r="E12" s="285">
        <v>1245</v>
      </c>
      <c r="F12" s="287">
        <f t="shared" si="0"/>
        <v>0.5317708333333333</v>
      </c>
      <c r="G12" s="285">
        <v>1410</v>
      </c>
      <c r="H12" s="287">
        <f t="shared" si="0"/>
        <v>0.59039351851851851</v>
      </c>
      <c r="I12" s="284"/>
      <c r="J12" s="287" t="str">
        <f t="shared" si="0"/>
        <v xml:space="preserve"> </v>
      </c>
      <c r="K12" s="284"/>
      <c r="L12" s="287" t="str">
        <f t="shared" si="0"/>
        <v xml:space="preserve"> </v>
      </c>
      <c r="M12" s="288"/>
    </row>
    <row r="13" spans="1:14" ht="30" customHeight="1" x14ac:dyDescent="0.5">
      <c r="B13" s="94" t="s">
        <v>19</v>
      </c>
      <c r="C13" s="284">
        <v>1118</v>
      </c>
      <c r="D13" s="287">
        <f t="shared" si="1"/>
        <v>0.47104166666666664</v>
      </c>
      <c r="E13" s="285">
        <v>1253</v>
      </c>
      <c r="F13" s="287">
        <f t="shared" si="0"/>
        <v>0.53741898148148148</v>
      </c>
      <c r="G13" s="285">
        <v>1418</v>
      </c>
      <c r="H13" s="287">
        <f t="shared" si="0"/>
        <v>0.59604166666666669</v>
      </c>
      <c r="I13" s="284"/>
      <c r="J13" s="287" t="str">
        <f t="shared" si="0"/>
        <v xml:space="preserve"> </v>
      </c>
      <c r="K13" s="284"/>
      <c r="L13" s="287" t="str">
        <f t="shared" si="0"/>
        <v xml:space="preserve"> </v>
      </c>
      <c r="M13" s="288" t="s">
        <v>18</v>
      </c>
    </row>
    <row r="14" spans="1:14" ht="30" customHeight="1" x14ac:dyDescent="0.5">
      <c r="B14" s="94" t="s">
        <v>20</v>
      </c>
      <c r="C14" s="284">
        <v>1143</v>
      </c>
      <c r="D14" s="287">
        <f t="shared" si="1"/>
        <v>0.4886921296296296</v>
      </c>
      <c r="E14" s="285">
        <v>1315</v>
      </c>
      <c r="F14" s="287">
        <f t="shared" si="0"/>
        <v>0.5522569444444444</v>
      </c>
      <c r="G14" s="285">
        <v>1436</v>
      </c>
      <c r="H14" s="287">
        <f t="shared" si="0"/>
        <v>0.60875000000000001</v>
      </c>
      <c r="I14" s="284"/>
      <c r="J14" s="287" t="str">
        <f t="shared" si="0"/>
        <v xml:space="preserve"> </v>
      </c>
      <c r="K14" s="284"/>
      <c r="L14" s="287" t="str">
        <f t="shared" si="0"/>
        <v xml:space="preserve"> </v>
      </c>
      <c r="M14" s="288"/>
    </row>
    <row r="15" spans="1:14" ht="30" customHeight="1" x14ac:dyDescent="0.5">
      <c r="B15" s="94" t="s">
        <v>21</v>
      </c>
      <c r="C15" s="284">
        <v>1154</v>
      </c>
      <c r="D15" s="287">
        <f t="shared" si="1"/>
        <v>0.49645833333333328</v>
      </c>
      <c r="E15" s="285">
        <v>1324</v>
      </c>
      <c r="F15" s="287">
        <f t="shared" si="0"/>
        <v>0.55861111111111106</v>
      </c>
      <c r="G15" s="285">
        <v>1444</v>
      </c>
      <c r="H15" s="287">
        <f t="shared" si="0"/>
        <v>0.61439814814814808</v>
      </c>
      <c r="I15" s="284"/>
      <c r="J15" s="287" t="str">
        <f t="shared" si="0"/>
        <v xml:space="preserve"> </v>
      </c>
      <c r="K15" s="284"/>
      <c r="L15" s="287" t="str">
        <f t="shared" si="0"/>
        <v xml:space="preserve"> </v>
      </c>
      <c r="M15" s="288"/>
    </row>
    <row r="16" spans="1:14" ht="21.6" customHeight="1" x14ac:dyDescent="0.5">
      <c r="B16" s="96" t="s">
        <v>16</v>
      </c>
      <c r="C16" s="286"/>
      <c r="D16" s="224" t="s">
        <v>10</v>
      </c>
      <c r="E16" s="285"/>
      <c r="F16" s="224" t="s">
        <v>10</v>
      </c>
      <c r="G16" s="285"/>
      <c r="H16" s="224" t="s">
        <v>10</v>
      </c>
      <c r="I16" s="284"/>
      <c r="J16" s="287" t="str">
        <f t="shared" si="0"/>
        <v xml:space="preserve"> </v>
      </c>
      <c r="K16" s="284"/>
      <c r="L16" s="287" t="str">
        <f t="shared" si="0"/>
        <v xml:space="preserve"> </v>
      </c>
      <c r="M16" s="288"/>
    </row>
    <row r="17" spans="2:14" ht="30" customHeight="1" x14ac:dyDescent="0.5">
      <c r="B17" s="94" t="s">
        <v>22</v>
      </c>
      <c r="C17" s="284">
        <v>1205</v>
      </c>
      <c r="D17" s="287">
        <f t="shared" si="1"/>
        <v>0.50353009259259263</v>
      </c>
      <c r="E17" s="285">
        <v>1334</v>
      </c>
      <c r="F17" s="287">
        <f t="shared" si="0"/>
        <v>0.56567129629629631</v>
      </c>
      <c r="G17" s="285">
        <v>1454</v>
      </c>
      <c r="H17" s="287">
        <f t="shared" si="0"/>
        <v>0.62145833333333333</v>
      </c>
      <c r="I17" s="284"/>
      <c r="J17" s="287" t="str">
        <f t="shared" si="0"/>
        <v xml:space="preserve"> </v>
      </c>
      <c r="K17" s="285"/>
      <c r="L17" s="287" t="str">
        <f t="shared" ref="L17" si="2">IF(L18=0," ",TIMEVALUE(LEFT(L18,2)&amp;":"&amp;MID(L18,3,2)&amp;":"&amp;RIGHT(L18,2)))</f>
        <v xml:space="preserve"> </v>
      </c>
      <c r="M17" s="288"/>
      <c r="N17" t="s">
        <v>23</v>
      </c>
    </row>
    <row r="18" spans="2:14" ht="21.6" customHeight="1" x14ac:dyDescent="0.35">
      <c r="B18" s="101" t="s">
        <v>24</v>
      </c>
      <c r="C18" s="271"/>
      <c r="D18" s="102" t="s">
        <v>25</v>
      </c>
      <c r="E18" s="102"/>
      <c r="F18" s="104"/>
      <c r="G18" s="104"/>
      <c r="H18" s="103"/>
      <c r="I18" s="103"/>
      <c r="J18" s="104"/>
      <c r="K18" s="104"/>
      <c r="L18" s="103"/>
      <c r="M18" s="100"/>
    </row>
    <row r="19" spans="2:14" ht="21.6" customHeight="1" x14ac:dyDescent="0.5">
      <c r="B19" s="105"/>
      <c r="C19" s="106"/>
      <c r="D19" s="106"/>
      <c r="E19" s="106"/>
      <c r="F19" s="103"/>
      <c r="G19" s="103"/>
      <c r="H19" s="107" t="s">
        <v>26</v>
      </c>
      <c r="I19" s="107"/>
      <c r="J19" s="106"/>
      <c r="K19" s="106"/>
      <c r="L19" s="106"/>
      <c r="M19" s="100"/>
    </row>
    <row r="20" spans="2:14" ht="30" customHeight="1" x14ac:dyDescent="0.5">
      <c r="B20" s="108">
        <v>100</v>
      </c>
      <c r="C20" s="272"/>
      <c r="D20" s="90">
        <v>45</v>
      </c>
      <c r="E20" s="90"/>
      <c r="F20" s="90">
        <v>22</v>
      </c>
      <c r="G20" s="90"/>
      <c r="H20" s="90">
        <v>27</v>
      </c>
      <c r="I20" s="90"/>
      <c r="J20" s="90"/>
      <c r="K20" s="90"/>
      <c r="L20" s="90"/>
      <c r="M20" s="100"/>
    </row>
    <row r="21" spans="2:14" ht="30" customHeight="1" x14ac:dyDescent="0.5">
      <c r="B21" s="108">
        <v>101</v>
      </c>
      <c r="C21" s="272"/>
      <c r="D21" s="308" t="s">
        <v>657</v>
      </c>
      <c r="E21" s="90"/>
      <c r="F21" s="308" t="s">
        <v>657</v>
      </c>
      <c r="G21" s="90"/>
      <c r="H21" s="308" t="s">
        <v>657</v>
      </c>
      <c r="I21" s="90"/>
      <c r="J21" s="90"/>
      <c r="K21" s="90"/>
      <c r="L21" s="90"/>
      <c r="M21" s="100"/>
    </row>
    <row r="22" spans="2:14" ht="30" customHeight="1" x14ac:dyDescent="0.5">
      <c r="B22" s="108">
        <v>200</v>
      </c>
      <c r="C22" s="272"/>
      <c r="D22" s="90">
        <v>44</v>
      </c>
      <c r="E22" s="90"/>
      <c r="F22" s="90">
        <v>44</v>
      </c>
      <c r="G22" s="90"/>
      <c r="H22" s="90">
        <v>34</v>
      </c>
      <c r="I22" s="90"/>
      <c r="J22" s="90"/>
      <c r="K22" s="90"/>
      <c r="L22" s="90"/>
      <c r="M22" s="100"/>
    </row>
    <row r="23" spans="2:14" ht="30" customHeight="1" x14ac:dyDescent="0.5">
      <c r="B23" s="108">
        <v>201</v>
      </c>
      <c r="C23" s="272"/>
      <c r="D23" s="90">
        <v>21</v>
      </c>
      <c r="E23" s="90"/>
      <c r="F23" s="90">
        <v>13</v>
      </c>
      <c r="G23" s="90"/>
      <c r="H23" s="90">
        <v>28</v>
      </c>
      <c r="I23" s="90"/>
      <c r="J23" s="90"/>
      <c r="K23" s="90"/>
      <c r="L23" s="90"/>
      <c r="M23" s="100"/>
    </row>
    <row r="24" spans="2:14" ht="30" customHeight="1" x14ac:dyDescent="0.5">
      <c r="B24" s="108">
        <v>308</v>
      </c>
      <c r="C24" s="272"/>
      <c r="D24" s="90">
        <v>7</v>
      </c>
      <c r="E24" s="90"/>
      <c r="F24" s="90">
        <v>12</v>
      </c>
      <c r="G24" s="90"/>
      <c r="H24" s="90">
        <v>11</v>
      </c>
      <c r="I24" s="90"/>
      <c r="J24" s="90"/>
      <c r="K24" s="90"/>
      <c r="L24" s="90"/>
      <c r="M24" s="100"/>
    </row>
    <row r="25" spans="2:14" ht="30" customHeight="1" x14ac:dyDescent="0.5">
      <c r="B25" s="111" t="s">
        <v>27</v>
      </c>
      <c r="C25" s="273"/>
      <c r="D25" s="90">
        <v>0</v>
      </c>
      <c r="E25" s="113"/>
      <c r="F25" s="113">
        <v>0</v>
      </c>
      <c r="G25" s="113"/>
      <c r="H25" s="90">
        <v>0</v>
      </c>
      <c r="I25" s="90"/>
      <c r="J25" s="90"/>
      <c r="K25" s="90"/>
      <c r="L25" s="90"/>
      <c r="M25" s="100"/>
    </row>
    <row r="26" spans="2:14" ht="30" customHeight="1" thickBot="1" x14ac:dyDescent="0.55000000000000004">
      <c r="B26" s="112" t="s">
        <v>28</v>
      </c>
      <c r="C26" s="274"/>
      <c r="D26" s="113">
        <v>0</v>
      </c>
      <c r="E26" s="113"/>
      <c r="F26" s="90">
        <v>0</v>
      </c>
      <c r="G26" s="113"/>
      <c r="H26" s="113">
        <v>0</v>
      </c>
      <c r="I26" s="113"/>
      <c r="J26" s="113"/>
      <c r="K26" s="113"/>
      <c r="L26" s="113"/>
      <c r="M26" s="100"/>
    </row>
    <row r="27" spans="2:14" ht="21.6" customHeight="1" thickTop="1" thickBot="1" x14ac:dyDescent="0.5">
      <c r="B27" s="116" t="s">
        <v>29</v>
      </c>
      <c r="C27" s="275"/>
      <c r="D27" s="117">
        <f>SUM(D20:D26)</f>
        <v>117</v>
      </c>
      <c r="E27" s="117"/>
      <c r="F27" s="117">
        <f>SUM(F20:F26)</f>
        <v>91</v>
      </c>
      <c r="G27" s="117"/>
      <c r="H27" s="117">
        <f>SUM(H20:H26)</f>
        <v>100</v>
      </c>
      <c r="I27" s="117"/>
      <c r="J27" s="117">
        <f>SUM(J20:J26)</f>
        <v>0</v>
      </c>
      <c r="K27" s="118"/>
      <c r="L27" s="225">
        <f>SUM(L20:L26)</f>
        <v>0</v>
      </c>
      <c r="M27" s="100"/>
    </row>
    <row r="28" spans="2:14" ht="21.6" customHeight="1" thickTop="1" thickBot="1" x14ac:dyDescent="0.5">
      <c r="B28" s="116" t="s">
        <v>30</v>
      </c>
      <c r="C28" s="275"/>
      <c r="D28" s="117">
        <f>D27</f>
        <v>117</v>
      </c>
      <c r="E28" s="117"/>
      <c r="F28" s="117">
        <f>D28+F27</f>
        <v>208</v>
      </c>
      <c r="G28" s="117"/>
      <c r="H28" s="117">
        <f>F28+H27</f>
        <v>308</v>
      </c>
      <c r="I28" s="117"/>
      <c r="J28" s="117">
        <f>J27+H28</f>
        <v>308</v>
      </c>
      <c r="K28" s="118"/>
      <c r="L28" s="225">
        <f>L27+J28</f>
        <v>308</v>
      </c>
      <c r="M28" s="100"/>
    </row>
    <row r="29" spans="2:14" ht="21.6" customHeight="1" thickTop="1" thickBot="1" x14ac:dyDescent="0.5">
      <c r="B29" s="119" t="s">
        <v>31</v>
      </c>
      <c r="C29" s="276"/>
      <c r="D29" s="120"/>
      <c r="E29" s="120"/>
      <c r="F29" s="117"/>
      <c r="G29" s="117"/>
      <c r="H29" s="120"/>
      <c r="I29" s="120"/>
      <c r="J29" s="120"/>
      <c r="K29" s="121"/>
      <c r="L29" s="226"/>
      <c r="M29" s="100"/>
    </row>
    <row r="30" spans="2:14" ht="21.6" customHeight="1" thickTop="1" thickBot="1" x14ac:dyDescent="0.5">
      <c r="B30" s="119" t="s">
        <v>32</v>
      </c>
      <c r="C30" s="276"/>
      <c r="D30" s="120"/>
      <c r="E30" s="120"/>
      <c r="F30" s="120"/>
      <c r="G30" s="120"/>
      <c r="H30" s="120"/>
      <c r="I30" s="120"/>
      <c r="J30" s="120"/>
      <c r="K30" s="121"/>
      <c r="L30" s="226"/>
      <c r="M30" s="100"/>
    </row>
    <row r="31" spans="2:14" ht="21.6" customHeight="1" thickTop="1" x14ac:dyDescent="0.3">
      <c r="B31" s="122"/>
      <c r="L31" s="8" t="s">
        <v>33</v>
      </c>
      <c r="M31" s="100"/>
    </row>
    <row r="32" spans="2:14" ht="21.6" customHeight="1" x14ac:dyDescent="0.3">
      <c r="B32" s="122"/>
      <c r="L32" s="123" t="s">
        <v>34</v>
      </c>
      <c r="M32" s="100"/>
    </row>
    <row r="33" spans="2:13" x14ac:dyDescent="0.3">
      <c r="B33" s="124" t="s">
        <v>35</v>
      </c>
      <c r="C33" s="277"/>
      <c r="D33" t="s">
        <v>36</v>
      </c>
      <c r="M33" s="100"/>
    </row>
    <row r="34" spans="2:13" ht="19.8" x14ac:dyDescent="0.4">
      <c r="B34" s="125" t="s">
        <v>38</v>
      </c>
      <c r="C34" s="278"/>
      <c r="D34" s="126" t="s">
        <v>517</v>
      </c>
      <c r="E34" s="126"/>
      <c r="F34" s="126" t="s">
        <v>517</v>
      </c>
      <c r="G34" s="126"/>
      <c r="H34" s="126" t="s">
        <v>517</v>
      </c>
      <c r="I34" s="126"/>
      <c r="J34" s="126"/>
      <c r="K34" s="126"/>
      <c r="L34" s="126"/>
      <c r="M34" s="100"/>
    </row>
    <row r="35" spans="2:13" ht="19.8" x14ac:dyDescent="0.4">
      <c r="B35" s="125" t="s">
        <v>39</v>
      </c>
      <c r="C35" s="278"/>
      <c r="D35" s="126" t="s">
        <v>67</v>
      </c>
      <c r="E35" s="126"/>
      <c r="F35" s="126"/>
      <c r="G35" s="126"/>
      <c r="H35" s="126"/>
      <c r="I35" s="126"/>
      <c r="J35" s="126"/>
      <c r="K35" s="126"/>
      <c r="L35" s="126"/>
      <c r="M35" s="127"/>
    </row>
    <row r="36" spans="2:13" ht="19.8" x14ac:dyDescent="0.4">
      <c r="B36" s="125" t="s">
        <v>40</v>
      </c>
      <c r="C36" s="278"/>
      <c r="D36" s="126" t="s">
        <v>64</v>
      </c>
      <c r="E36" s="126"/>
      <c r="F36" s="126" t="s">
        <v>64</v>
      </c>
      <c r="G36" s="126"/>
      <c r="H36" s="126" t="s">
        <v>64</v>
      </c>
      <c r="I36" s="126"/>
      <c r="J36" s="126"/>
      <c r="K36" s="126"/>
      <c r="L36" s="126"/>
      <c r="M36" s="127"/>
    </row>
    <row r="37" spans="2:13" ht="19.8" x14ac:dyDescent="0.4">
      <c r="B37" s="125"/>
      <c r="C37" s="278"/>
      <c r="D37" s="126"/>
      <c r="E37" s="106"/>
      <c r="F37" s="41"/>
      <c r="H37" s="126"/>
      <c r="I37" s="126"/>
      <c r="J37" s="126"/>
      <c r="K37" s="126"/>
      <c r="L37" s="126"/>
      <c r="M37" s="127"/>
    </row>
    <row r="38" spans="2:13" ht="19.8" x14ac:dyDescent="0.4">
      <c r="B38" s="125" t="s">
        <v>41</v>
      </c>
      <c r="C38" s="278"/>
      <c r="D38" s="126" t="s">
        <v>148</v>
      </c>
      <c r="E38" s="126"/>
      <c r="F38" s="126" t="s">
        <v>148</v>
      </c>
      <c r="G38" s="126"/>
      <c r="H38" s="126" t="s">
        <v>148</v>
      </c>
      <c r="I38" s="126"/>
      <c r="J38" s="126"/>
      <c r="K38" s="126"/>
      <c r="L38" s="126"/>
      <c r="M38" s="127"/>
    </row>
    <row r="39" spans="2:13" ht="19.8" x14ac:dyDescent="0.4">
      <c r="B39" s="125" t="s">
        <v>42</v>
      </c>
      <c r="C39" s="278"/>
      <c r="D39" s="126" t="s">
        <v>69</v>
      </c>
      <c r="E39" s="126"/>
      <c r="F39" s="126" t="s">
        <v>69</v>
      </c>
      <c r="G39" s="126"/>
      <c r="H39" s="126" t="s">
        <v>69</v>
      </c>
      <c r="I39" s="126"/>
      <c r="J39" s="126"/>
      <c r="K39" s="126"/>
      <c r="L39" s="126"/>
      <c r="M39" s="127"/>
    </row>
    <row r="40" spans="2:13" ht="19.8" x14ac:dyDescent="0.4">
      <c r="B40" s="125" t="s">
        <v>43</v>
      </c>
      <c r="C40" s="278"/>
      <c r="D40" s="126" t="s">
        <v>72</v>
      </c>
      <c r="E40" s="126"/>
      <c r="F40" s="126" t="s">
        <v>72</v>
      </c>
      <c r="G40" s="126"/>
      <c r="H40" s="126" t="s">
        <v>72</v>
      </c>
      <c r="I40" s="126"/>
      <c r="J40" s="126"/>
      <c r="K40" s="126"/>
      <c r="L40" s="126"/>
      <c r="M40" s="127"/>
    </row>
    <row r="41" spans="2:13" x14ac:dyDescent="0.3">
      <c r="B41" s="129" t="s">
        <v>44</v>
      </c>
      <c r="C41" s="279"/>
      <c r="D41" s="106"/>
      <c r="E41" s="106"/>
      <c r="H41" s="106"/>
      <c r="I41" s="106"/>
      <c r="J41" s="106"/>
      <c r="K41" s="106"/>
      <c r="L41" s="106"/>
      <c r="M41" s="127"/>
    </row>
    <row r="42" spans="2:13" x14ac:dyDescent="0.3">
      <c r="B42" s="122"/>
      <c r="D42" s="106"/>
      <c r="E42" s="106"/>
      <c r="F42" s="106"/>
      <c r="G42" s="106"/>
      <c r="H42" s="106"/>
      <c r="I42" s="106"/>
      <c r="J42" s="106"/>
      <c r="K42" s="106"/>
      <c r="L42" s="106"/>
      <c r="M42" s="127"/>
    </row>
    <row r="43" spans="2:13" ht="11.4" customHeight="1" x14ac:dyDescent="0.3">
      <c r="B43" s="124" t="s">
        <v>45</v>
      </c>
      <c r="C43" s="277"/>
      <c r="D43" s="130"/>
      <c r="E43" s="130"/>
      <c r="F43" s="106"/>
      <c r="G43" s="106"/>
      <c r="H43" s="106"/>
      <c r="I43" s="106"/>
      <c r="J43" s="130" t="s">
        <v>46</v>
      </c>
      <c r="K43" s="130"/>
      <c r="L43" s="106"/>
      <c r="M43" s="127"/>
    </row>
    <row r="44" spans="2:13" ht="15.6" x14ac:dyDescent="0.3">
      <c r="B44" s="131" t="s">
        <v>47</v>
      </c>
      <c r="C44" s="280"/>
      <c r="D44" s="130"/>
      <c r="E44" s="130"/>
      <c r="F44" s="106"/>
      <c r="G44" s="106"/>
      <c r="H44" s="106" t="s">
        <v>48</v>
      </c>
      <c r="I44" s="106"/>
      <c r="J44" s="106">
        <f>M29*8</f>
        <v>0</v>
      </c>
      <c r="K44" s="106"/>
      <c r="L44" s="132" t="s">
        <v>49</v>
      </c>
      <c r="M44" s="127"/>
    </row>
    <row r="45" spans="2:13" ht="15.6" x14ac:dyDescent="0.3">
      <c r="B45" s="131" t="s">
        <v>50</v>
      </c>
      <c r="C45" s="280"/>
      <c r="D45" s="130" t="s">
        <v>51</v>
      </c>
      <c r="E45" s="130"/>
      <c r="F45" s="106"/>
      <c r="G45" s="106"/>
      <c r="H45" s="106" t="s">
        <v>48</v>
      </c>
      <c r="I45" s="106"/>
      <c r="J45" s="106">
        <f>F46*8</f>
        <v>0</v>
      </c>
      <c r="K45" s="106"/>
      <c r="L45" s="132" t="s">
        <v>52</v>
      </c>
      <c r="M45" s="127"/>
    </row>
    <row r="46" spans="2:13" x14ac:dyDescent="0.3">
      <c r="B46" s="122" t="s">
        <v>53</v>
      </c>
      <c r="D46" s="106"/>
      <c r="E46" s="106"/>
      <c r="F46" s="133"/>
      <c r="G46" s="133"/>
      <c r="H46" s="106"/>
      <c r="I46" s="106"/>
      <c r="J46" s="106"/>
      <c r="K46" s="106"/>
      <c r="L46" s="106"/>
      <c r="M46" s="127"/>
    </row>
    <row r="47" spans="2:13" x14ac:dyDescent="0.3">
      <c r="B47" s="122"/>
      <c r="D47" s="130"/>
      <c r="E47" s="130"/>
      <c r="F47" s="106"/>
      <c r="G47" s="106"/>
      <c r="H47" s="106"/>
      <c r="I47" s="106"/>
      <c r="J47" s="106"/>
      <c r="K47" s="106"/>
      <c r="L47" s="106"/>
      <c r="M47" s="127"/>
    </row>
    <row r="48" spans="2:13" ht="18.600000000000001" thickBot="1" x14ac:dyDescent="0.4">
      <c r="B48" s="134" t="s">
        <v>54</v>
      </c>
      <c r="C48" s="281"/>
      <c r="D48" s="135"/>
      <c r="E48" s="135"/>
      <c r="F48" s="106"/>
      <c r="G48" s="106"/>
      <c r="H48" s="135"/>
      <c r="I48" s="135"/>
      <c r="J48" s="135"/>
      <c r="K48" s="135"/>
      <c r="L48" s="135"/>
      <c r="M48" s="127"/>
    </row>
    <row r="49" spans="2:13" ht="16.2" thickBot="1" x14ac:dyDescent="0.35">
      <c r="B49" s="136" t="s">
        <v>55</v>
      </c>
      <c r="C49" s="280"/>
      <c r="D49" s="137" t="s">
        <v>679</v>
      </c>
      <c r="E49" s="137"/>
      <c r="F49" s="137" t="s">
        <v>138</v>
      </c>
      <c r="G49" s="137"/>
      <c r="H49" s="137" t="s">
        <v>647</v>
      </c>
      <c r="I49" s="137"/>
      <c r="J49" s="137"/>
      <c r="K49" s="138"/>
      <c r="L49" s="137"/>
      <c r="M49" s="127"/>
    </row>
    <row r="50" spans="2:13" ht="16.2" thickBot="1" x14ac:dyDescent="0.35">
      <c r="B50" s="136" t="s">
        <v>56</v>
      </c>
      <c r="C50" s="280"/>
      <c r="D50" s="139">
        <v>75</v>
      </c>
      <c r="E50" s="139"/>
      <c r="F50" s="139">
        <v>80</v>
      </c>
      <c r="G50" s="139"/>
      <c r="H50" s="139">
        <v>85</v>
      </c>
      <c r="I50" s="139"/>
      <c r="J50" s="139"/>
      <c r="K50" s="139"/>
      <c r="L50" s="137"/>
      <c r="M50" s="127"/>
    </row>
    <row r="51" spans="2:13" x14ac:dyDescent="0.3">
      <c r="B51" s="141" t="s">
        <v>57</v>
      </c>
      <c r="C51" s="282"/>
      <c r="D51" s="106"/>
      <c r="E51" s="106"/>
      <c r="J51" s="106"/>
      <c r="K51" s="106"/>
      <c r="L51" s="106"/>
      <c r="M51" s="127"/>
    </row>
    <row r="52" spans="2:13" ht="15.6" x14ac:dyDescent="0.3">
      <c r="B52" s="142" t="s">
        <v>58</v>
      </c>
      <c r="C52" s="283"/>
      <c r="D52" s="106"/>
      <c r="E52" s="106"/>
      <c r="F52" s="106"/>
      <c r="G52" s="106"/>
      <c r="H52" s="106"/>
      <c r="I52" s="106"/>
      <c r="J52" s="106"/>
      <c r="K52" s="106"/>
      <c r="L52" s="106"/>
      <c r="M52" s="127"/>
    </row>
    <row r="53" spans="2:13" ht="15.6" x14ac:dyDescent="0.3">
      <c r="B53" s="142" t="s">
        <v>682</v>
      </c>
      <c r="C53" s="283"/>
      <c r="D53" s="106"/>
      <c r="E53" s="106"/>
      <c r="F53" s="106"/>
      <c r="G53" s="106"/>
      <c r="H53" s="106"/>
      <c r="I53" s="106"/>
      <c r="J53" s="106"/>
      <c r="K53" s="106"/>
      <c r="L53" s="106"/>
      <c r="M53" s="127"/>
    </row>
    <row r="54" spans="2:13" ht="15.6" x14ac:dyDescent="0.3">
      <c r="B54" s="142"/>
      <c r="C54" s="283"/>
      <c r="D54" s="106"/>
      <c r="E54" s="106"/>
      <c r="F54" s="106"/>
      <c r="G54" s="106"/>
      <c r="H54" s="106"/>
      <c r="I54" s="106"/>
      <c r="J54" s="106"/>
      <c r="K54" s="106"/>
      <c r="L54" s="106"/>
      <c r="M54" s="127"/>
    </row>
    <row r="55" spans="2:13" x14ac:dyDescent="0.3">
      <c r="B55" s="122"/>
      <c r="D55" s="106"/>
      <c r="E55" s="106"/>
      <c r="F55" s="106"/>
      <c r="G55" s="106"/>
      <c r="H55" s="106"/>
      <c r="I55" s="106"/>
      <c r="J55" s="106"/>
      <c r="K55" s="106"/>
      <c r="L55" s="106"/>
      <c r="M55" s="127"/>
    </row>
    <row r="56" spans="2:13" ht="15" thickBot="1" x14ac:dyDescent="0.35"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82"/>
    </row>
    <row r="57" spans="2:13" ht="15" thickTop="1" x14ac:dyDescent="0.3"/>
  </sheetData>
  <mergeCells count="2">
    <mergeCell ref="B1:M1"/>
    <mergeCell ref="H2:J2"/>
  </mergeCells>
  <dataValidations count="7">
    <dataValidation type="list" errorStyle="information" operator="equal" allowBlank="1" showErrorMessage="1" sqref="D36:L36" xr:uid="{00000000-0002-0000-1300-000000000000}">
      <formula1>"Donald Marshall,Charles Stirewalt,Chris Tilley,John Tredway,Victor Varney"</formula1>
    </dataValidation>
    <dataValidation type="list" errorStyle="information" operator="equal" allowBlank="1" showErrorMessage="1" sqref="D35:L35 D38:D39 F38:F39 H38:H39" xr:uid="{00000000-0002-0000-1300-000001000000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D34:L34" xr:uid="{00000000-0002-0000-1300-000002000000}">
      <formula1>"Ted Dunn,Richard Gray,Billy Rueckert"</formula1>
    </dataValidation>
    <dataValidation type="list" errorStyle="information" operator="equal" allowBlank="1" showErrorMessage="1" sqref="D40 E39:E40 G39:G40 I39:L40 F40 H40" xr:uid="{00000000-0002-0000-1300-000003000000}">
      <formula1>"Dennis Winchell,Harold Boettcher,Rob Grau,Joe Mills,John Morck,Brandt Wilkus,Chris Tilley,Charles Stirewalt,Victor Varney,Nick Conner,Richard Gray,John Tredway,Donald Marshall"</formula1>
    </dataValidation>
    <dataValidation type="list" errorStyle="warning" operator="equal" allowBlank="1" showErrorMessage="1" sqref="D8:L8" xr:uid="{00000000-0002-0000-1300-000004000000}">
      <formula1>"17,,399,671,1686,1640"</formula1>
    </dataValidation>
    <dataValidation errorStyle="information" allowBlank="1" showInputMessage="1" showErrorMessage="1" sqref="D41:E41" xr:uid="{00000000-0002-0000-1300-000005000000}"/>
    <dataValidation type="list" errorStyle="information" operator="equal" allowBlank="1" showErrorMessage="1" sqref="E38 G38 I38:L38" xr:uid="{00000000-0002-0000-1300-000006000000}">
      <formula1>"Chris R Boli,Jay Horn"</formula1>
    </dataValidation>
  </dataValidation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57"/>
  <sheetViews>
    <sheetView workbookViewId="0"/>
  </sheetViews>
  <sheetFormatPr defaultRowHeight="14.4" x14ac:dyDescent="0.3"/>
  <cols>
    <col min="1" max="1" width="2.88671875" customWidth="1"/>
    <col min="2" max="2" width="32.5546875" customWidth="1"/>
    <col min="3" max="3" width="1.21875" customWidth="1"/>
    <col min="4" max="4" width="20.6640625" customWidth="1"/>
    <col min="5" max="5" width="1.109375" customWidth="1"/>
    <col min="6" max="6" width="20.6640625" customWidth="1"/>
    <col min="7" max="7" width="1.33203125" customWidth="1"/>
    <col min="8" max="8" width="20.6640625" customWidth="1"/>
    <col min="9" max="9" width="1.5546875" customWidth="1"/>
    <col min="10" max="10" width="20.6640625" customWidth="1"/>
    <col min="11" max="11" width="1.44140625" customWidth="1"/>
    <col min="12" max="13" width="20.6640625" customWidth="1"/>
    <col min="14" max="14" width="8.44140625" customWidth="1"/>
    <col min="15" max="1030" width="11.6640625" customWidth="1"/>
  </cols>
  <sheetData>
    <row r="1" spans="1:14" ht="21.6" customHeight="1" thickTop="1" x14ac:dyDescent="0.4">
      <c r="B1" s="334" t="s">
        <v>6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4" ht="21.6" customHeight="1" x14ac:dyDescent="0.45">
      <c r="B2" s="62" t="s">
        <v>7</v>
      </c>
      <c r="C2" s="266"/>
      <c r="D2" s="7"/>
      <c r="E2" s="7"/>
      <c r="F2" s="63" t="s">
        <v>8</v>
      </c>
      <c r="G2" s="63"/>
      <c r="H2" s="337">
        <v>44720</v>
      </c>
      <c r="I2" s="337"/>
      <c r="J2" s="337"/>
      <c r="K2" s="253"/>
      <c r="L2" s="224" t="s">
        <v>10</v>
      </c>
      <c r="M2" s="65" t="s">
        <v>9</v>
      </c>
    </row>
    <row r="3" spans="1:14" ht="9" customHeight="1" x14ac:dyDescent="0.5">
      <c r="B3" s="62"/>
      <c r="C3" s="266"/>
      <c r="D3" s="7"/>
      <c r="E3" s="7"/>
      <c r="F3" s="227"/>
      <c r="G3" s="227"/>
      <c r="H3" s="228"/>
      <c r="I3" s="228"/>
      <c r="J3" s="229"/>
      <c r="K3" s="229"/>
      <c r="L3" s="64"/>
      <c r="M3" s="230"/>
    </row>
    <row r="4" spans="1:14" ht="21.6" customHeight="1" x14ac:dyDescent="0.5">
      <c r="B4" s="62"/>
      <c r="C4" s="266"/>
      <c r="D4" s="74"/>
      <c r="E4" s="74"/>
      <c r="F4" s="227"/>
      <c r="G4" s="227"/>
      <c r="H4" s="107"/>
      <c r="I4" s="107"/>
      <c r="J4" s="107"/>
      <c r="K4" s="107"/>
      <c r="L4" s="107"/>
      <c r="M4" s="255"/>
    </row>
    <row r="5" spans="1:14" ht="21.6" customHeight="1" x14ac:dyDescent="0.5">
      <c r="B5" s="78" t="s">
        <v>11</v>
      </c>
      <c r="C5" s="267"/>
      <c r="D5" s="79"/>
      <c r="E5" s="80"/>
      <c r="F5" s="80"/>
      <c r="G5" s="80"/>
      <c r="H5" s="80"/>
      <c r="I5" s="80"/>
      <c r="J5" s="80"/>
      <c r="K5" s="80"/>
      <c r="L5" s="80"/>
      <c r="M5" s="81"/>
    </row>
    <row r="6" spans="1:14" ht="21.6" customHeight="1" x14ac:dyDescent="0.5">
      <c r="A6" s="82"/>
      <c r="B6" s="83" t="s">
        <v>12</v>
      </c>
      <c r="C6" s="268"/>
      <c r="D6" s="84">
        <f>IF(D7=0," ",TIMEVALUE(LEFT(D7,2)&amp;":"&amp;MID(D7,3,2)&amp;":"&amp;RIGHT(D7,2)))</f>
        <v>0.43784722222222222</v>
      </c>
      <c r="E6" s="84"/>
      <c r="F6" s="84" t="str">
        <f>IF(F7=0," ",TIMEVALUE(LEFT(F7,2)&amp;":"&amp;MID(F7,3,2)&amp;":"&amp;RIGHT(F7,2)))</f>
        <v xml:space="preserve"> </v>
      </c>
      <c r="G6" s="84"/>
      <c r="H6" s="84" t="str">
        <f>IF(H7=0," ",TIMEVALUE(LEFT(H7,2)&amp;":"&amp;MID(H7,3,2)&amp;":"&amp;RIGHT(H7,2)))</f>
        <v xml:space="preserve"> </v>
      </c>
      <c r="I6" s="84"/>
      <c r="J6" s="84" t="str">
        <f>IF(J7=0," ",TIMEVALUE(LEFT(J7,2)&amp;":"&amp;MID(J7,3,2)&amp;":"&amp;RIGHT(J7,2)))</f>
        <v xml:space="preserve"> </v>
      </c>
      <c r="K6" s="84"/>
      <c r="L6" s="84" t="str">
        <f>IF(L7=0," ",TIMEVALUE(LEFT(L7,2)&amp;":"&amp;MID(L7,3,2)&amp;":"&amp;RIGHT(L7,2)))</f>
        <v xml:space="preserve"> </v>
      </c>
      <c r="M6" s="85"/>
      <c r="N6" s="82"/>
    </row>
    <row r="7" spans="1:14" ht="21.6" customHeight="1" x14ac:dyDescent="0.5">
      <c r="B7" s="86" t="s">
        <v>13</v>
      </c>
      <c r="C7" s="269"/>
      <c r="D7" s="87" t="s">
        <v>581</v>
      </c>
      <c r="E7" s="87"/>
      <c r="F7" s="87"/>
      <c r="G7" s="87"/>
      <c r="H7" s="87"/>
      <c r="I7" s="87"/>
      <c r="J7" s="87"/>
      <c r="K7" s="87"/>
      <c r="L7" s="87"/>
      <c r="M7" s="181"/>
    </row>
    <row r="8" spans="1:14" ht="21.6" customHeight="1" x14ac:dyDescent="0.5">
      <c r="B8" s="89" t="s">
        <v>14</v>
      </c>
      <c r="C8" s="270"/>
      <c r="D8" s="90">
        <v>399</v>
      </c>
      <c r="E8" s="90"/>
      <c r="F8" s="90"/>
      <c r="G8" s="90"/>
      <c r="H8" s="90"/>
      <c r="I8" s="90"/>
      <c r="J8" s="90"/>
      <c r="K8" s="90"/>
      <c r="L8" s="90"/>
      <c r="M8" s="88"/>
    </row>
    <row r="9" spans="1:14" ht="21.6" customHeight="1" x14ac:dyDescent="0.45">
      <c r="B9" s="91"/>
      <c r="C9" s="270"/>
      <c r="M9" s="88"/>
    </row>
    <row r="10" spans="1:14" ht="30" customHeight="1" x14ac:dyDescent="0.5">
      <c r="B10" s="94" t="s">
        <v>15</v>
      </c>
      <c r="C10" s="284">
        <v>1027</v>
      </c>
      <c r="D10" s="287">
        <f>IF(C10=0," ",TIMEVALUE(LEFT(C10,2)&amp;":"&amp;MID(C10,3,2)&amp;":"&amp;RIGHT(C10,2)))</f>
        <v>0.43572916666666667</v>
      </c>
      <c r="E10" s="284"/>
      <c r="F10" s="287" t="str">
        <f t="shared" ref="F10:L17" si="0">IF(E10=0," ",TIMEVALUE(LEFT(E10,2)&amp;":"&amp;MID(E10,3,2)&amp;":"&amp;RIGHT(E10,2)))</f>
        <v xml:space="preserve"> </v>
      </c>
      <c r="G10" s="285"/>
      <c r="H10" s="287" t="str">
        <f t="shared" si="0"/>
        <v xml:space="preserve"> </v>
      </c>
      <c r="I10" s="284"/>
      <c r="J10" s="287" t="str">
        <f t="shared" si="0"/>
        <v xml:space="preserve"> </v>
      </c>
      <c r="K10" s="284"/>
      <c r="L10" s="287" t="str">
        <f t="shared" si="0"/>
        <v xml:space="preserve"> </v>
      </c>
      <c r="M10" s="288"/>
    </row>
    <row r="11" spans="1:14" ht="21.6" customHeight="1" x14ac:dyDescent="0.5">
      <c r="B11" s="96" t="s">
        <v>16</v>
      </c>
      <c r="C11" s="286"/>
      <c r="D11" s="224" t="s">
        <v>10</v>
      </c>
      <c r="E11" s="285"/>
      <c r="F11" s="287" t="str">
        <f t="shared" si="0"/>
        <v xml:space="preserve"> </v>
      </c>
      <c r="G11" s="285"/>
      <c r="H11" s="287" t="str">
        <f t="shared" si="0"/>
        <v xml:space="preserve"> </v>
      </c>
      <c r="I11" s="284"/>
      <c r="J11" s="287" t="str">
        <f t="shared" si="0"/>
        <v xml:space="preserve"> </v>
      </c>
      <c r="K11" s="284"/>
      <c r="L11" s="287" t="str">
        <f t="shared" si="0"/>
        <v xml:space="preserve"> </v>
      </c>
      <c r="M11" s="288"/>
    </row>
    <row r="12" spans="1:14" ht="30" customHeight="1" x14ac:dyDescent="0.5">
      <c r="B12" s="94" t="s">
        <v>17</v>
      </c>
      <c r="C12" s="284">
        <v>1038</v>
      </c>
      <c r="D12" s="287">
        <f t="shared" ref="D12:D17" si="1">IF(C12=0," ",TIMEVALUE(LEFT(C12,2)&amp;":"&amp;MID(C12,3,2)&amp;":"&amp;RIGHT(C12,2)))</f>
        <v>0.44349537037037035</v>
      </c>
      <c r="E12" s="285"/>
      <c r="F12" s="287" t="str">
        <f t="shared" si="0"/>
        <v xml:space="preserve"> </v>
      </c>
      <c r="G12" s="285"/>
      <c r="H12" s="287" t="str">
        <f t="shared" si="0"/>
        <v xml:space="preserve"> </v>
      </c>
      <c r="I12" s="284"/>
      <c r="J12" s="287" t="str">
        <f t="shared" si="0"/>
        <v xml:space="preserve"> </v>
      </c>
      <c r="K12" s="284"/>
      <c r="L12" s="287" t="str">
        <f t="shared" si="0"/>
        <v xml:space="preserve"> </v>
      </c>
      <c r="M12" s="288"/>
    </row>
    <row r="13" spans="1:14" ht="30" customHeight="1" x14ac:dyDescent="0.5">
      <c r="B13" s="94" t="s">
        <v>19</v>
      </c>
      <c r="C13" s="284">
        <v>1047</v>
      </c>
      <c r="D13" s="287">
        <f t="shared" si="1"/>
        <v>0.44984953703703701</v>
      </c>
      <c r="E13" s="285"/>
      <c r="F13" s="287" t="str">
        <f t="shared" si="0"/>
        <v xml:space="preserve"> </v>
      </c>
      <c r="G13" s="285"/>
      <c r="H13" s="287" t="str">
        <f t="shared" si="0"/>
        <v xml:space="preserve"> </v>
      </c>
      <c r="I13" s="284"/>
      <c r="J13" s="287" t="str">
        <f t="shared" si="0"/>
        <v xml:space="preserve"> </v>
      </c>
      <c r="K13" s="284"/>
      <c r="L13" s="287" t="str">
        <f t="shared" si="0"/>
        <v xml:space="preserve"> </v>
      </c>
      <c r="M13" s="288" t="s">
        <v>18</v>
      </c>
    </row>
    <row r="14" spans="1:14" ht="30" customHeight="1" x14ac:dyDescent="0.5">
      <c r="B14" s="94" t="s">
        <v>20</v>
      </c>
      <c r="C14" s="284">
        <v>1109</v>
      </c>
      <c r="D14" s="287">
        <f t="shared" si="1"/>
        <v>0.46468749999999998</v>
      </c>
      <c r="E14" s="285"/>
      <c r="F14" s="287" t="str">
        <f t="shared" si="0"/>
        <v xml:space="preserve"> </v>
      </c>
      <c r="G14" s="285"/>
      <c r="H14" s="287" t="str">
        <f t="shared" si="0"/>
        <v xml:space="preserve"> </v>
      </c>
      <c r="I14" s="284"/>
      <c r="J14" s="287" t="str">
        <f t="shared" si="0"/>
        <v xml:space="preserve"> </v>
      </c>
      <c r="K14" s="284"/>
      <c r="L14" s="287" t="str">
        <f t="shared" si="0"/>
        <v xml:space="preserve"> </v>
      </c>
      <c r="M14" s="288"/>
    </row>
    <row r="15" spans="1:14" ht="30" customHeight="1" x14ac:dyDescent="0.5">
      <c r="B15" s="94" t="s">
        <v>21</v>
      </c>
      <c r="C15" s="284">
        <v>1117</v>
      </c>
      <c r="D15" s="287">
        <f t="shared" si="1"/>
        <v>0.47033564814814816</v>
      </c>
      <c r="E15" s="285"/>
      <c r="F15" s="287" t="str">
        <f t="shared" si="0"/>
        <v xml:space="preserve"> </v>
      </c>
      <c r="G15" s="285"/>
      <c r="H15" s="287" t="str">
        <f t="shared" si="0"/>
        <v xml:space="preserve"> </v>
      </c>
      <c r="I15" s="284"/>
      <c r="J15" s="287" t="str">
        <f t="shared" si="0"/>
        <v xml:space="preserve"> </v>
      </c>
      <c r="K15" s="284"/>
      <c r="L15" s="287" t="str">
        <f t="shared" si="0"/>
        <v xml:space="preserve"> </v>
      </c>
      <c r="M15" s="288"/>
    </row>
    <row r="16" spans="1:14" ht="21.6" customHeight="1" x14ac:dyDescent="0.5">
      <c r="B16" s="96" t="s">
        <v>16</v>
      </c>
      <c r="C16" s="286"/>
      <c r="D16" s="224" t="s">
        <v>10</v>
      </c>
      <c r="E16" s="285"/>
      <c r="F16" s="287" t="str">
        <f t="shared" si="0"/>
        <v xml:space="preserve"> </v>
      </c>
      <c r="G16" s="285"/>
      <c r="H16" s="287" t="str">
        <f t="shared" si="0"/>
        <v xml:space="preserve"> </v>
      </c>
      <c r="I16" s="284"/>
      <c r="J16" s="287" t="str">
        <f t="shared" si="0"/>
        <v xml:space="preserve"> </v>
      </c>
      <c r="K16" s="284"/>
      <c r="L16" s="287" t="str">
        <f t="shared" si="0"/>
        <v xml:space="preserve"> </v>
      </c>
      <c r="M16" s="288"/>
    </row>
    <row r="17" spans="2:14" ht="30" customHeight="1" x14ac:dyDescent="0.5">
      <c r="B17" s="94" t="s">
        <v>22</v>
      </c>
      <c r="C17" s="284">
        <v>1129</v>
      </c>
      <c r="D17" s="287">
        <f t="shared" si="1"/>
        <v>0.47880787037037037</v>
      </c>
      <c r="E17" s="285"/>
      <c r="F17" s="287" t="str">
        <f t="shared" si="0"/>
        <v xml:space="preserve"> </v>
      </c>
      <c r="G17" s="285"/>
      <c r="H17" s="287" t="str">
        <f t="shared" si="0"/>
        <v xml:space="preserve"> </v>
      </c>
      <c r="I17" s="284"/>
      <c r="J17" s="287" t="str">
        <f t="shared" si="0"/>
        <v xml:space="preserve"> </v>
      </c>
      <c r="K17" s="285"/>
      <c r="L17" s="287" t="str">
        <f t="shared" ref="L17" si="2">IF(L18=0," ",TIMEVALUE(LEFT(L18,2)&amp;":"&amp;MID(L18,3,2)&amp;":"&amp;RIGHT(L18,2)))</f>
        <v xml:space="preserve"> </v>
      </c>
      <c r="M17" s="288"/>
      <c r="N17" t="s">
        <v>23</v>
      </c>
    </row>
    <row r="18" spans="2:14" ht="21.6" customHeight="1" x14ac:dyDescent="0.35">
      <c r="B18" s="101" t="s">
        <v>24</v>
      </c>
      <c r="C18" s="271"/>
      <c r="D18" s="102" t="s">
        <v>25</v>
      </c>
      <c r="E18" s="102"/>
      <c r="F18" s="104"/>
      <c r="G18" s="104"/>
      <c r="H18" s="103"/>
      <c r="I18" s="103"/>
      <c r="J18" s="104"/>
      <c r="K18" s="104"/>
      <c r="L18" s="103"/>
      <c r="M18" s="100"/>
    </row>
    <row r="19" spans="2:14" ht="21.6" customHeight="1" x14ac:dyDescent="0.5">
      <c r="B19" s="105"/>
      <c r="C19" s="106"/>
      <c r="D19" s="106"/>
      <c r="E19" s="106"/>
      <c r="F19" s="103"/>
      <c r="G19" s="103"/>
      <c r="H19" s="107" t="s">
        <v>26</v>
      </c>
      <c r="I19" s="107"/>
      <c r="J19" s="106"/>
      <c r="K19" s="106"/>
      <c r="L19" s="106"/>
      <c r="M19" s="100"/>
    </row>
    <row r="20" spans="2:14" ht="30" customHeight="1" x14ac:dyDescent="0.5">
      <c r="B20" s="108">
        <v>100</v>
      </c>
      <c r="C20" s="272"/>
      <c r="D20" s="90">
        <v>48</v>
      </c>
      <c r="E20" s="90"/>
      <c r="F20" s="90"/>
      <c r="G20" s="90"/>
      <c r="H20" s="90"/>
      <c r="I20" s="90"/>
      <c r="J20" s="90"/>
      <c r="K20" s="90"/>
      <c r="L20" s="90"/>
      <c r="M20" s="100"/>
    </row>
    <row r="21" spans="2:14" ht="30" customHeight="1" x14ac:dyDescent="0.5">
      <c r="B21" s="108">
        <v>101</v>
      </c>
      <c r="C21" s="272"/>
      <c r="D21" s="308" t="s">
        <v>657</v>
      </c>
      <c r="E21" s="90"/>
      <c r="F21" s="90"/>
      <c r="G21" s="90"/>
      <c r="H21" s="90"/>
      <c r="I21" s="90"/>
      <c r="J21" s="90"/>
      <c r="K21" s="90"/>
      <c r="L21" s="90"/>
      <c r="M21" s="100"/>
    </row>
    <row r="22" spans="2:14" ht="30" customHeight="1" x14ac:dyDescent="0.5">
      <c r="B22" s="108">
        <v>200</v>
      </c>
      <c r="C22" s="272"/>
      <c r="D22" s="90">
        <v>46</v>
      </c>
      <c r="E22" s="90"/>
      <c r="F22" s="90"/>
      <c r="G22" s="90"/>
      <c r="H22" s="90"/>
      <c r="I22" s="90"/>
      <c r="J22" s="90"/>
      <c r="K22" s="90"/>
      <c r="L22" s="90"/>
      <c r="M22" s="100"/>
    </row>
    <row r="23" spans="2:14" ht="30" customHeight="1" x14ac:dyDescent="0.5">
      <c r="B23" s="108">
        <v>201</v>
      </c>
      <c r="C23" s="272"/>
      <c r="D23" s="90">
        <v>55</v>
      </c>
      <c r="E23" s="90"/>
      <c r="F23" s="90"/>
      <c r="G23" s="90"/>
      <c r="H23" s="90"/>
      <c r="I23" s="90"/>
      <c r="J23" s="90"/>
      <c r="K23" s="90"/>
      <c r="L23" s="90"/>
      <c r="M23" s="100"/>
    </row>
    <row r="24" spans="2:14" ht="30" customHeight="1" x14ac:dyDescent="0.5">
      <c r="B24" s="108">
        <v>308</v>
      </c>
      <c r="C24" s="272"/>
      <c r="D24" s="90">
        <v>11</v>
      </c>
      <c r="E24" s="90"/>
      <c r="F24" s="90"/>
      <c r="G24" s="90"/>
      <c r="H24" s="90"/>
      <c r="I24" s="90"/>
      <c r="J24" s="90"/>
      <c r="K24" s="90"/>
      <c r="L24" s="90"/>
      <c r="M24" s="100"/>
    </row>
    <row r="25" spans="2:14" ht="30" customHeight="1" x14ac:dyDescent="0.5">
      <c r="B25" s="111" t="s">
        <v>27</v>
      </c>
      <c r="C25" s="273"/>
      <c r="D25" s="90">
        <v>0</v>
      </c>
      <c r="E25" s="113"/>
      <c r="F25" s="113"/>
      <c r="G25" s="113"/>
      <c r="H25" s="90"/>
      <c r="I25" s="90"/>
      <c r="J25" s="90"/>
      <c r="K25" s="90"/>
      <c r="L25" s="90"/>
      <c r="M25" s="100"/>
    </row>
    <row r="26" spans="2:14" ht="30" customHeight="1" thickBot="1" x14ac:dyDescent="0.55000000000000004">
      <c r="B26" s="112" t="s">
        <v>28</v>
      </c>
      <c r="C26" s="274"/>
      <c r="D26" s="113">
        <v>0</v>
      </c>
      <c r="E26" s="113"/>
      <c r="F26" s="90"/>
      <c r="G26" s="113"/>
      <c r="H26" s="113"/>
      <c r="I26" s="113"/>
      <c r="J26" s="113"/>
      <c r="K26" s="113"/>
      <c r="L26" s="113"/>
      <c r="M26" s="100"/>
    </row>
    <row r="27" spans="2:14" ht="21.6" customHeight="1" thickTop="1" thickBot="1" x14ac:dyDescent="0.5">
      <c r="B27" s="116" t="s">
        <v>29</v>
      </c>
      <c r="C27" s="275"/>
      <c r="D27" s="117">
        <f>SUM(D20:D26)</f>
        <v>160</v>
      </c>
      <c r="E27" s="117"/>
      <c r="F27" s="117">
        <f>SUM(F20:F26)</f>
        <v>0</v>
      </c>
      <c r="G27" s="117"/>
      <c r="H27" s="117">
        <f>SUM(H20:H26)</f>
        <v>0</v>
      </c>
      <c r="I27" s="117"/>
      <c r="J27" s="117">
        <f>SUM(J20:J26)</f>
        <v>0</v>
      </c>
      <c r="K27" s="118"/>
      <c r="L27" s="225">
        <f>SUM(L20:L26)</f>
        <v>0</v>
      </c>
      <c r="M27" s="100"/>
    </row>
    <row r="28" spans="2:14" ht="21.6" customHeight="1" thickTop="1" thickBot="1" x14ac:dyDescent="0.5">
      <c r="B28" s="116" t="s">
        <v>30</v>
      </c>
      <c r="C28" s="275"/>
      <c r="D28" s="117">
        <f>D27</f>
        <v>160</v>
      </c>
      <c r="E28" s="117"/>
      <c r="F28" s="117">
        <f>D28+F27</f>
        <v>160</v>
      </c>
      <c r="G28" s="117"/>
      <c r="H28" s="117">
        <f>F28+H27</f>
        <v>160</v>
      </c>
      <c r="I28" s="117"/>
      <c r="J28" s="117">
        <f>J27+H28</f>
        <v>160</v>
      </c>
      <c r="K28" s="118"/>
      <c r="L28" s="225">
        <f>L27+J28</f>
        <v>160</v>
      </c>
      <c r="M28" s="100"/>
    </row>
    <row r="29" spans="2:14" ht="21.6" customHeight="1" thickTop="1" thickBot="1" x14ac:dyDescent="0.5">
      <c r="B29" s="119" t="s">
        <v>31</v>
      </c>
      <c r="C29" s="276"/>
      <c r="D29" s="120"/>
      <c r="E29" s="120"/>
      <c r="F29" s="117"/>
      <c r="G29" s="117"/>
      <c r="H29" s="120"/>
      <c r="I29" s="120"/>
      <c r="J29" s="120"/>
      <c r="K29" s="121"/>
      <c r="L29" s="226"/>
      <c r="M29" s="100"/>
    </row>
    <row r="30" spans="2:14" ht="21.6" customHeight="1" thickTop="1" thickBot="1" x14ac:dyDescent="0.5">
      <c r="B30" s="119" t="s">
        <v>32</v>
      </c>
      <c r="C30" s="276"/>
      <c r="D30" s="120"/>
      <c r="E30" s="120"/>
      <c r="F30" s="120"/>
      <c r="G30" s="120"/>
      <c r="H30" s="120"/>
      <c r="I30" s="120"/>
      <c r="J30" s="120"/>
      <c r="K30" s="121"/>
      <c r="L30" s="226"/>
      <c r="M30" s="100"/>
    </row>
    <row r="31" spans="2:14" ht="21.6" customHeight="1" thickTop="1" x14ac:dyDescent="0.3">
      <c r="B31" s="122"/>
      <c r="L31" s="8" t="s">
        <v>33</v>
      </c>
      <c r="M31" s="100"/>
    </row>
    <row r="32" spans="2:14" ht="21.6" customHeight="1" x14ac:dyDescent="0.3">
      <c r="B32" s="122"/>
      <c r="L32" s="123" t="s">
        <v>34</v>
      </c>
      <c r="M32" s="100"/>
    </row>
    <row r="33" spans="2:13" x14ac:dyDescent="0.3">
      <c r="B33" s="124" t="s">
        <v>35</v>
      </c>
      <c r="C33" s="277"/>
      <c r="D33" t="s">
        <v>36</v>
      </c>
      <c r="M33" s="100"/>
    </row>
    <row r="34" spans="2:13" ht="19.8" x14ac:dyDescent="0.4">
      <c r="B34" s="125" t="s">
        <v>38</v>
      </c>
      <c r="C34" s="278"/>
      <c r="D34" s="126" t="s">
        <v>517</v>
      </c>
      <c r="E34" s="126"/>
      <c r="F34" s="126"/>
      <c r="G34" s="126"/>
      <c r="H34" s="126"/>
      <c r="I34" s="126"/>
      <c r="J34" s="126"/>
      <c r="K34" s="126"/>
      <c r="L34" s="126"/>
      <c r="M34" s="100"/>
    </row>
    <row r="35" spans="2:13" ht="19.8" x14ac:dyDescent="0.4">
      <c r="B35" s="125" t="s">
        <v>39</v>
      </c>
      <c r="C35" s="278"/>
      <c r="D35" s="126" t="s">
        <v>60</v>
      </c>
      <c r="E35" s="126"/>
      <c r="F35" s="126"/>
      <c r="G35" s="126"/>
      <c r="H35" s="126"/>
      <c r="I35" s="126"/>
      <c r="J35" s="126"/>
      <c r="K35" s="126"/>
      <c r="L35" s="126"/>
      <c r="M35" s="127"/>
    </row>
    <row r="36" spans="2:13" ht="19.8" x14ac:dyDescent="0.4">
      <c r="B36" s="125" t="s">
        <v>40</v>
      </c>
      <c r="C36" s="278"/>
      <c r="D36" s="126" t="s">
        <v>64</v>
      </c>
      <c r="E36" s="126"/>
      <c r="F36" s="126"/>
      <c r="G36" s="126"/>
      <c r="H36" s="126"/>
      <c r="I36" s="126"/>
      <c r="J36" s="126"/>
      <c r="K36" s="126"/>
      <c r="L36" s="126"/>
      <c r="M36" s="127"/>
    </row>
    <row r="37" spans="2:13" ht="19.8" x14ac:dyDescent="0.4">
      <c r="B37" s="125"/>
      <c r="C37" s="278"/>
      <c r="D37" s="126"/>
      <c r="E37" s="106"/>
      <c r="F37" s="41"/>
      <c r="H37" s="126"/>
      <c r="I37" s="126"/>
      <c r="J37" s="126"/>
      <c r="K37" s="126"/>
      <c r="L37" s="126"/>
      <c r="M37" s="127"/>
    </row>
    <row r="38" spans="2:13" ht="19.8" x14ac:dyDescent="0.4">
      <c r="B38" s="125" t="s">
        <v>41</v>
      </c>
      <c r="C38" s="278"/>
      <c r="D38" s="126" t="s">
        <v>72</v>
      </c>
      <c r="E38" s="126"/>
      <c r="F38" s="126"/>
      <c r="G38" s="126"/>
      <c r="H38" s="126"/>
      <c r="I38" s="126"/>
      <c r="J38" s="126"/>
      <c r="K38" s="126"/>
      <c r="L38" s="126"/>
      <c r="M38" s="127"/>
    </row>
    <row r="39" spans="2:13" ht="19.8" x14ac:dyDescent="0.4">
      <c r="B39" s="125" t="s">
        <v>42</v>
      </c>
      <c r="C39" s="278"/>
      <c r="D39" s="126" t="s">
        <v>61</v>
      </c>
      <c r="E39" s="126"/>
      <c r="F39" s="126"/>
      <c r="G39" s="126"/>
      <c r="H39" s="126"/>
      <c r="I39" s="126"/>
      <c r="J39" s="126"/>
      <c r="K39" s="126"/>
      <c r="L39" s="126"/>
      <c r="M39" s="127"/>
    </row>
    <row r="40" spans="2:13" ht="19.8" x14ac:dyDescent="0.4">
      <c r="B40" s="125" t="s">
        <v>43</v>
      </c>
      <c r="C40" s="278"/>
      <c r="D40" s="126" t="s">
        <v>677</v>
      </c>
      <c r="E40" s="126"/>
      <c r="F40" s="126"/>
      <c r="G40" s="126"/>
      <c r="H40" s="126"/>
      <c r="I40" s="126"/>
      <c r="J40" s="126"/>
      <c r="K40" s="126"/>
      <c r="L40" s="126"/>
      <c r="M40" s="127"/>
    </row>
    <row r="41" spans="2:13" x14ac:dyDescent="0.3">
      <c r="B41" s="129" t="s">
        <v>44</v>
      </c>
      <c r="C41" s="279"/>
      <c r="D41" s="106"/>
      <c r="E41" s="106"/>
      <c r="H41" s="106"/>
      <c r="I41" s="106"/>
      <c r="J41" s="106"/>
      <c r="K41" s="106"/>
      <c r="L41" s="106"/>
      <c r="M41" s="127"/>
    </row>
    <row r="42" spans="2:13" x14ac:dyDescent="0.3">
      <c r="B42" s="122"/>
      <c r="D42" s="106"/>
      <c r="E42" s="106"/>
      <c r="F42" s="106"/>
      <c r="G42" s="106"/>
      <c r="H42" s="106"/>
      <c r="I42" s="106"/>
      <c r="J42" s="106"/>
      <c r="K42" s="106"/>
      <c r="L42" s="106"/>
      <c r="M42" s="127"/>
    </row>
    <row r="43" spans="2:13" ht="11.4" customHeight="1" x14ac:dyDescent="0.3">
      <c r="B43" s="124" t="s">
        <v>45</v>
      </c>
      <c r="C43" s="277"/>
      <c r="D43" s="130"/>
      <c r="E43" s="130"/>
      <c r="F43" s="106"/>
      <c r="G43" s="106"/>
      <c r="H43" s="106"/>
      <c r="I43" s="106"/>
      <c r="J43" s="130" t="s">
        <v>46</v>
      </c>
      <c r="K43" s="130"/>
      <c r="L43" s="106"/>
      <c r="M43" s="127"/>
    </row>
    <row r="44" spans="2:13" ht="15.6" x14ac:dyDescent="0.3">
      <c r="B44" s="131" t="s">
        <v>47</v>
      </c>
      <c r="C44" s="280"/>
      <c r="D44" s="130"/>
      <c r="E44" s="130"/>
      <c r="F44" s="106"/>
      <c r="G44" s="106"/>
      <c r="H44" s="106" t="s">
        <v>48</v>
      </c>
      <c r="I44" s="106"/>
      <c r="J44" s="106">
        <f>M29*8</f>
        <v>0</v>
      </c>
      <c r="K44" s="106"/>
      <c r="L44" s="132" t="s">
        <v>49</v>
      </c>
      <c r="M44" s="127"/>
    </row>
    <row r="45" spans="2:13" ht="15.6" x14ac:dyDescent="0.3">
      <c r="B45" s="131" t="s">
        <v>50</v>
      </c>
      <c r="C45" s="280"/>
      <c r="D45" s="130" t="s">
        <v>51</v>
      </c>
      <c r="E45" s="130"/>
      <c r="F45" s="106"/>
      <c r="G45" s="106"/>
      <c r="H45" s="106" t="s">
        <v>48</v>
      </c>
      <c r="I45" s="106"/>
      <c r="J45" s="106">
        <f>F46*8</f>
        <v>0</v>
      </c>
      <c r="K45" s="106"/>
      <c r="L45" s="132" t="s">
        <v>52</v>
      </c>
      <c r="M45" s="127"/>
    </row>
    <row r="46" spans="2:13" x14ac:dyDescent="0.3">
      <c r="B46" s="122" t="s">
        <v>53</v>
      </c>
      <c r="D46" s="106"/>
      <c r="E46" s="106"/>
      <c r="F46" s="133"/>
      <c r="G46" s="133"/>
      <c r="H46" s="106"/>
      <c r="I46" s="106"/>
      <c r="J46" s="106"/>
      <c r="K46" s="106"/>
      <c r="L46" s="106"/>
      <c r="M46" s="127"/>
    </row>
    <row r="47" spans="2:13" x14ac:dyDescent="0.3">
      <c r="B47" s="122"/>
      <c r="D47" s="130"/>
      <c r="E47" s="130"/>
      <c r="F47" s="106"/>
      <c r="G47" s="106"/>
      <c r="H47" s="106"/>
      <c r="I47" s="106"/>
      <c r="J47" s="106"/>
      <c r="K47" s="106"/>
      <c r="L47" s="106"/>
      <c r="M47" s="127"/>
    </row>
    <row r="48" spans="2:13" ht="18.600000000000001" thickBot="1" x14ac:dyDescent="0.4">
      <c r="B48" s="134" t="s">
        <v>54</v>
      </c>
      <c r="C48" s="281"/>
      <c r="D48" s="135"/>
      <c r="E48" s="135"/>
      <c r="F48" s="106"/>
      <c r="G48" s="106"/>
      <c r="H48" s="135"/>
      <c r="I48" s="135"/>
      <c r="J48" s="135"/>
      <c r="K48" s="135"/>
      <c r="L48" s="135"/>
      <c r="M48" s="127"/>
    </row>
    <row r="49" spans="2:13" ht="16.2" thickBot="1" x14ac:dyDescent="0.35">
      <c r="B49" s="136" t="s">
        <v>55</v>
      </c>
      <c r="C49" s="280"/>
      <c r="D49" s="137" t="s">
        <v>678</v>
      </c>
      <c r="E49" s="137"/>
      <c r="F49" s="137"/>
      <c r="G49" s="137"/>
      <c r="H49" s="137"/>
      <c r="I49" s="137"/>
      <c r="J49" s="137"/>
      <c r="K49" s="138"/>
      <c r="L49" s="137"/>
      <c r="M49" s="127"/>
    </row>
    <row r="50" spans="2:13" ht="16.2" thickBot="1" x14ac:dyDescent="0.35">
      <c r="B50" s="136" t="s">
        <v>56</v>
      </c>
      <c r="C50" s="280"/>
      <c r="D50" s="139">
        <v>76</v>
      </c>
      <c r="E50" s="139"/>
      <c r="F50" s="139"/>
      <c r="G50" s="139"/>
      <c r="H50" s="139"/>
      <c r="I50" s="139"/>
      <c r="J50" s="139"/>
      <c r="K50" s="139"/>
      <c r="L50" s="137"/>
      <c r="M50" s="127"/>
    </row>
    <row r="51" spans="2:13" x14ac:dyDescent="0.3">
      <c r="B51" s="141" t="s">
        <v>57</v>
      </c>
      <c r="C51" s="282"/>
      <c r="D51" s="106"/>
      <c r="E51" s="106"/>
      <c r="J51" s="106"/>
      <c r="K51" s="106"/>
      <c r="L51" s="106"/>
      <c r="M51" s="127"/>
    </row>
    <row r="52" spans="2:13" ht="15.6" x14ac:dyDescent="0.3">
      <c r="B52" s="142" t="s">
        <v>58</v>
      </c>
      <c r="C52" s="283"/>
      <c r="D52" s="106"/>
      <c r="E52" s="106"/>
      <c r="F52" s="106"/>
      <c r="G52" s="106"/>
      <c r="H52" s="106"/>
      <c r="I52" s="106"/>
      <c r="J52" s="106"/>
      <c r="K52" s="106"/>
      <c r="L52" s="106"/>
      <c r="M52" s="127"/>
    </row>
    <row r="53" spans="2:13" ht="15.6" x14ac:dyDescent="0.3">
      <c r="B53" s="142" t="s">
        <v>682</v>
      </c>
      <c r="C53" s="283"/>
      <c r="D53" s="106"/>
      <c r="E53" s="106"/>
      <c r="F53" s="106"/>
      <c r="G53" s="106"/>
      <c r="H53" s="106"/>
      <c r="I53" s="106"/>
      <c r="J53" s="106"/>
      <c r="K53" s="106"/>
      <c r="L53" s="106"/>
      <c r="M53" s="127"/>
    </row>
    <row r="54" spans="2:13" ht="15.6" x14ac:dyDescent="0.3">
      <c r="B54" s="142"/>
      <c r="C54" s="283"/>
      <c r="D54" s="106"/>
      <c r="E54" s="106"/>
      <c r="F54" s="106"/>
      <c r="G54" s="106"/>
      <c r="H54" s="106"/>
      <c r="I54" s="106"/>
      <c r="J54" s="106"/>
      <c r="K54" s="106"/>
      <c r="L54" s="106"/>
      <c r="M54" s="127"/>
    </row>
    <row r="55" spans="2:13" x14ac:dyDescent="0.3">
      <c r="B55" s="122"/>
      <c r="D55" s="106"/>
      <c r="E55" s="106"/>
      <c r="F55" s="106"/>
      <c r="G55" s="106"/>
      <c r="H55" s="106"/>
      <c r="I55" s="106"/>
      <c r="J55" s="106"/>
      <c r="K55" s="106"/>
      <c r="L55" s="106"/>
      <c r="M55" s="127"/>
    </row>
    <row r="56" spans="2:13" ht="15" thickBot="1" x14ac:dyDescent="0.35"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82"/>
    </row>
    <row r="57" spans="2:13" ht="15" thickTop="1" x14ac:dyDescent="0.3"/>
  </sheetData>
  <mergeCells count="2">
    <mergeCell ref="B1:M1"/>
    <mergeCell ref="H2:J2"/>
  </mergeCells>
  <dataValidations count="7">
    <dataValidation type="list" errorStyle="information" operator="equal" allowBlank="1" showErrorMessage="1" sqref="D36:L36" xr:uid="{00000000-0002-0000-1400-000000000000}">
      <formula1>"Donald Marshall,Charles Stirewalt,Chris Tilley,John Tredway,Victor Varney"</formula1>
    </dataValidation>
    <dataValidation type="list" errorStyle="information" operator="equal" allowBlank="1" showErrorMessage="1" sqref="D35:L35" xr:uid="{00000000-0002-0000-1400-000001000000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D34:L34" xr:uid="{00000000-0002-0000-1400-000002000000}">
      <formula1>"Ted Dunn,Richard Gray,Billy Rueckert"</formula1>
    </dataValidation>
    <dataValidation type="list" errorStyle="information" operator="equal" allowBlank="1" showErrorMessage="1" sqref="D39:L40 D38" xr:uid="{00000000-0002-0000-1400-000003000000}">
      <formula1>"Dennis Winchell,Harold Boettcher,Rob Grau,Joe Mills,John Morck,Brandt Wilkus,Chris Tilley,Charles Stirewalt,Victor Varney,Nick Conner,Richard Gray,John Tredway,Donald Marshall"</formula1>
    </dataValidation>
    <dataValidation type="list" errorStyle="warning" operator="equal" allowBlank="1" showErrorMessage="1" sqref="D8:L8" xr:uid="{00000000-0002-0000-1400-000004000000}">
      <formula1>"17,,399,671,1686,1640"</formula1>
    </dataValidation>
    <dataValidation errorStyle="information" allowBlank="1" showInputMessage="1" showErrorMessage="1" sqref="D41:E41" xr:uid="{00000000-0002-0000-1400-000005000000}"/>
    <dataValidation type="list" errorStyle="information" operator="equal" allowBlank="1" showErrorMessage="1" sqref="E38:L38" xr:uid="{00000000-0002-0000-1400-000006000000}">
      <formula1>"Chris R Boli,Jay Horn"</formula1>
    </dataValidation>
  </dataValidation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57"/>
  <sheetViews>
    <sheetView workbookViewId="0"/>
  </sheetViews>
  <sheetFormatPr defaultRowHeight="14.4" x14ac:dyDescent="0.3"/>
  <cols>
    <col min="1" max="1" width="2.88671875" customWidth="1"/>
    <col min="2" max="2" width="32.5546875" customWidth="1"/>
    <col min="3" max="8" width="20.6640625" customWidth="1"/>
    <col min="9" max="9" width="8.44140625" customWidth="1"/>
    <col min="10" max="1025" width="11.6640625" customWidth="1"/>
  </cols>
  <sheetData>
    <row r="1" spans="1:9" ht="21.6" customHeight="1" thickTop="1" x14ac:dyDescent="0.4">
      <c r="B1" s="334" t="s">
        <v>6</v>
      </c>
      <c r="C1" s="334"/>
      <c r="D1" s="334"/>
      <c r="E1" s="334"/>
      <c r="F1" s="334"/>
      <c r="G1" s="334"/>
      <c r="H1" s="334"/>
    </row>
    <row r="2" spans="1:9" ht="21.6" customHeight="1" x14ac:dyDescent="0.45">
      <c r="B2" s="62" t="s">
        <v>7</v>
      </c>
      <c r="C2" s="7"/>
      <c r="D2" s="63" t="s">
        <v>8</v>
      </c>
      <c r="E2" s="337">
        <v>44715</v>
      </c>
      <c r="F2" s="337"/>
      <c r="G2" s="224" t="s">
        <v>10</v>
      </c>
      <c r="H2" s="65" t="s">
        <v>9</v>
      </c>
    </row>
    <row r="3" spans="1:9" ht="9" customHeight="1" x14ac:dyDescent="0.5">
      <c r="B3" s="62"/>
      <c r="C3" s="7"/>
      <c r="D3" s="227"/>
      <c r="E3" s="228"/>
      <c r="F3" s="229"/>
      <c r="G3" s="64"/>
      <c r="H3" s="230"/>
    </row>
    <row r="4" spans="1:9" ht="21.6" customHeight="1" x14ac:dyDescent="0.5">
      <c r="B4" s="62"/>
      <c r="C4" s="74"/>
      <c r="D4" s="227"/>
      <c r="E4" s="107"/>
      <c r="F4" s="107"/>
      <c r="G4" s="107"/>
      <c r="H4" s="255">
        <f>INDEX('2022 Trains'!B7:C61,MATCH(E2,'2022 Trains'!C7:C64,0),1)</f>
        <v>12</v>
      </c>
    </row>
    <row r="5" spans="1:9" ht="21.6" customHeight="1" x14ac:dyDescent="0.5">
      <c r="B5" s="78" t="s">
        <v>11</v>
      </c>
      <c r="C5" s="79"/>
      <c r="D5" s="80"/>
      <c r="E5" s="80"/>
      <c r="F5" s="80"/>
      <c r="G5" s="80"/>
      <c r="H5" s="81"/>
    </row>
    <row r="6" spans="1:9" ht="21.6" customHeight="1" x14ac:dyDescent="0.5">
      <c r="A6" s="82"/>
      <c r="B6" s="83" t="s">
        <v>12</v>
      </c>
      <c r="C6" s="84">
        <f>IF(C7=0," ",TIMEVALUE(LEFT(C7,2)&amp;":"&amp;MID(C7,3,2)&amp;":"&amp;RIGHT(C7,2)))</f>
        <v>0.43784722222222222</v>
      </c>
      <c r="D6" s="84" t="str">
        <f>IF(D7=0," ",TIMEVALUE(LEFT(D7,2)&amp;":"&amp;MID(D7,3,2)&amp;":"&amp;RIGHT(D7,2)))</f>
        <v xml:space="preserve"> </v>
      </c>
      <c r="E6" s="84" t="str">
        <f>IF(E7=0," ",TIMEVALUE(LEFT(E7,2)&amp;":"&amp;MID(E7,3,2)&amp;":"&amp;RIGHT(E7,2)))</f>
        <v xml:space="preserve"> </v>
      </c>
      <c r="F6" s="84" t="str">
        <f>IF(F7=0," ",TIMEVALUE(LEFT(F7,2)&amp;":"&amp;MID(F7,3,2)&amp;":"&amp;RIGHT(F7,2)))</f>
        <v xml:space="preserve"> </v>
      </c>
      <c r="G6" s="84" t="str">
        <f>IF(G7=0," ",TIMEVALUE(LEFT(G7,2)&amp;":"&amp;MID(G7,3,2)&amp;":"&amp;RIGHT(G7,2)))</f>
        <v xml:space="preserve"> </v>
      </c>
      <c r="H6" s="85"/>
      <c r="I6" s="82"/>
    </row>
    <row r="7" spans="1:9" ht="21.6" customHeight="1" x14ac:dyDescent="0.5">
      <c r="B7" s="86" t="s">
        <v>13</v>
      </c>
      <c r="C7" s="87" t="s">
        <v>581</v>
      </c>
      <c r="D7" s="87"/>
      <c r="E7" s="87"/>
      <c r="F7" s="87"/>
      <c r="G7" s="87"/>
      <c r="H7" s="181"/>
    </row>
    <row r="8" spans="1:9" ht="21.6" customHeight="1" x14ac:dyDescent="0.5">
      <c r="B8" s="89" t="s">
        <v>14</v>
      </c>
      <c r="C8" s="90">
        <v>671</v>
      </c>
      <c r="D8" s="90"/>
      <c r="E8" s="90"/>
      <c r="F8" s="90"/>
      <c r="G8" s="90"/>
      <c r="H8" s="88"/>
    </row>
    <row r="9" spans="1:9" ht="21.6" customHeight="1" x14ac:dyDescent="0.45">
      <c r="B9" s="91"/>
      <c r="H9" s="88"/>
    </row>
    <row r="10" spans="1:9" ht="30" customHeight="1" x14ac:dyDescent="0.5">
      <c r="B10" s="94" t="s">
        <v>15</v>
      </c>
      <c r="C10" s="87" t="s">
        <v>642</v>
      </c>
      <c r="D10" s="87"/>
      <c r="E10" s="87"/>
      <c r="F10" s="87"/>
      <c r="G10" s="87"/>
      <c r="H10" s="93"/>
    </row>
    <row r="11" spans="1:9" ht="21.6" customHeight="1" x14ac:dyDescent="0.5">
      <c r="B11" s="96" t="s">
        <v>16</v>
      </c>
      <c r="C11" s="224" t="s">
        <v>10</v>
      </c>
      <c r="D11" s="87"/>
      <c r="E11" s="87"/>
      <c r="F11" s="87"/>
      <c r="G11" s="87"/>
      <c r="H11" s="95"/>
    </row>
    <row r="12" spans="1:9" ht="30" customHeight="1" x14ac:dyDescent="0.5">
      <c r="B12" s="94" t="s">
        <v>17</v>
      </c>
      <c r="C12" s="87" t="s">
        <v>643</v>
      </c>
      <c r="D12" s="87"/>
      <c r="E12" s="87"/>
      <c r="F12" s="87"/>
      <c r="G12" s="87"/>
      <c r="H12" s="95"/>
    </row>
    <row r="13" spans="1:9" ht="30" customHeight="1" x14ac:dyDescent="0.5">
      <c r="B13" s="94" t="s">
        <v>19</v>
      </c>
      <c r="C13" s="87" t="s">
        <v>507</v>
      </c>
      <c r="D13" s="87"/>
      <c r="E13" s="87"/>
      <c r="F13" s="87"/>
      <c r="G13" s="87"/>
      <c r="H13" s="95" t="s">
        <v>18</v>
      </c>
    </row>
    <row r="14" spans="1:9" ht="30" customHeight="1" x14ac:dyDescent="0.5">
      <c r="B14" s="94" t="s">
        <v>20</v>
      </c>
      <c r="C14" s="87" t="s">
        <v>644</v>
      </c>
      <c r="D14" s="87"/>
      <c r="E14" s="87"/>
      <c r="F14" s="87"/>
      <c r="G14" s="87"/>
      <c r="H14" s="95"/>
    </row>
    <row r="15" spans="1:9" ht="30" customHeight="1" x14ac:dyDescent="0.5">
      <c r="B15" s="94" t="s">
        <v>21</v>
      </c>
      <c r="C15" s="87" t="s">
        <v>523</v>
      </c>
      <c r="D15" s="87"/>
      <c r="E15" s="87"/>
      <c r="F15" s="87"/>
      <c r="G15" s="87"/>
      <c r="H15" s="95"/>
    </row>
    <row r="16" spans="1:9" ht="21.6" customHeight="1" x14ac:dyDescent="0.5">
      <c r="B16" s="96" t="s">
        <v>16</v>
      </c>
      <c r="C16" s="224" t="s">
        <v>10</v>
      </c>
      <c r="D16" s="87"/>
      <c r="E16" s="87"/>
      <c r="F16" s="87"/>
      <c r="G16" s="87"/>
      <c r="H16" s="95"/>
    </row>
    <row r="17" spans="2:9" ht="30" customHeight="1" x14ac:dyDescent="0.5">
      <c r="B17" s="94" t="s">
        <v>22</v>
      </c>
      <c r="C17" s="87" t="s">
        <v>645</v>
      </c>
      <c r="D17" s="87"/>
      <c r="E17" s="87"/>
      <c r="F17" s="87"/>
      <c r="G17" s="87"/>
      <c r="H17" s="95"/>
      <c r="I17" t="s">
        <v>23</v>
      </c>
    </row>
    <row r="18" spans="2:9" ht="21.6" customHeight="1" x14ac:dyDescent="0.35">
      <c r="B18" s="101" t="s">
        <v>24</v>
      </c>
      <c r="C18" s="102" t="s">
        <v>25</v>
      </c>
      <c r="D18" s="104"/>
      <c r="E18" s="103"/>
      <c r="F18" s="104"/>
      <c r="G18" s="103"/>
      <c r="H18" s="100"/>
    </row>
    <row r="19" spans="2:9" ht="21.6" customHeight="1" x14ac:dyDescent="0.5">
      <c r="B19" s="105"/>
      <c r="C19" s="106"/>
      <c r="D19" s="103"/>
      <c r="E19" s="107" t="s">
        <v>26</v>
      </c>
      <c r="F19" s="106"/>
      <c r="G19" s="106"/>
      <c r="H19" s="100"/>
    </row>
    <row r="20" spans="2:9" ht="30" customHeight="1" x14ac:dyDescent="0.5">
      <c r="B20" s="108">
        <v>100</v>
      </c>
      <c r="C20" s="90">
        <v>33</v>
      </c>
      <c r="D20" s="90"/>
      <c r="E20" s="90"/>
      <c r="F20" s="90"/>
      <c r="G20" s="90"/>
      <c r="H20" s="100"/>
    </row>
    <row r="21" spans="2:9" ht="30" customHeight="1" x14ac:dyDescent="0.5">
      <c r="B21" s="108">
        <v>101</v>
      </c>
      <c r="C21" s="308" t="s">
        <v>657</v>
      </c>
      <c r="D21" s="90"/>
      <c r="E21" s="90"/>
      <c r="F21" s="90"/>
      <c r="G21" s="90"/>
      <c r="H21" s="100"/>
    </row>
    <row r="22" spans="2:9" ht="30" customHeight="1" x14ac:dyDescent="0.5">
      <c r="B22" s="108">
        <v>200</v>
      </c>
      <c r="C22" s="90">
        <v>64</v>
      </c>
      <c r="D22" s="90"/>
      <c r="E22" s="90"/>
      <c r="F22" s="90"/>
      <c r="G22" s="90"/>
      <c r="H22" s="100"/>
    </row>
    <row r="23" spans="2:9" ht="30" customHeight="1" x14ac:dyDescent="0.5">
      <c r="B23" s="108">
        <v>201</v>
      </c>
      <c r="C23" s="90">
        <v>104</v>
      </c>
      <c r="D23" s="90"/>
      <c r="E23" s="90"/>
      <c r="F23" s="90"/>
      <c r="G23" s="90"/>
      <c r="H23" s="100"/>
    </row>
    <row r="24" spans="2:9" ht="30" customHeight="1" x14ac:dyDescent="0.5">
      <c r="B24" s="108">
        <v>308</v>
      </c>
      <c r="C24" s="90">
        <v>2</v>
      </c>
      <c r="D24" s="90"/>
      <c r="E24" s="90"/>
      <c r="F24" s="90"/>
      <c r="G24" s="90"/>
      <c r="H24" s="100"/>
    </row>
    <row r="25" spans="2:9" ht="30" customHeight="1" x14ac:dyDescent="0.5">
      <c r="B25" s="111" t="s">
        <v>27</v>
      </c>
      <c r="C25" s="90">
        <v>0</v>
      </c>
      <c r="D25" s="113"/>
      <c r="E25" s="90"/>
      <c r="F25" s="90"/>
      <c r="G25" s="90"/>
      <c r="H25" s="100"/>
    </row>
    <row r="26" spans="2:9" ht="30" customHeight="1" thickBot="1" x14ac:dyDescent="0.55000000000000004">
      <c r="B26" s="112" t="s">
        <v>28</v>
      </c>
      <c r="C26" s="113">
        <v>0</v>
      </c>
      <c r="D26" s="90"/>
      <c r="E26" s="113"/>
      <c r="F26" s="113"/>
      <c r="G26" s="113"/>
      <c r="H26" s="100"/>
    </row>
    <row r="27" spans="2:9" ht="21.6" customHeight="1" thickTop="1" thickBot="1" x14ac:dyDescent="0.5">
      <c r="B27" s="116" t="s">
        <v>29</v>
      </c>
      <c r="C27" s="117">
        <f>SUM(C20:C26)</f>
        <v>203</v>
      </c>
      <c r="D27" s="117">
        <f>SUM(D20:D26)</f>
        <v>0</v>
      </c>
      <c r="E27" s="117">
        <f>SUM(E20:E26)</f>
        <v>0</v>
      </c>
      <c r="F27" s="117">
        <f>SUM(F20:F26)</f>
        <v>0</v>
      </c>
      <c r="G27" s="225">
        <f>SUM(G20:G26)</f>
        <v>0</v>
      </c>
      <c r="H27" s="100"/>
    </row>
    <row r="28" spans="2:9" ht="21.6" customHeight="1" thickTop="1" thickBot="1" x14ac:dyDescent="0.5">
      <c r="B28" s="116" t="s">
        <v>30</v>
      </c>
      <c r="C28" s="117">
        <f>C27</f>
        <v>203</v>
      </c>
      <c r="D28" s="117">
        <f>C28+D27</f>
        <v>203</v>
      </c>
      <c r="E28" s="117">
        <f>D28+E27</f>
        <v>203</v>
      </c>
      <c r="F28" s="117">
        <f>F27+E28</f>
        <v>203</v>
      </c>
      <c r="G28" s="225">
        <f>G27+F28</f>
        <v>203</v>
      </c>
      <c r="H28" s="100"/>
    </row>
    <row r="29" spans="2:9" ht="21.6" customHeight="1" thickTop="1" thickBot="1" x14ac:dyDescent="0.5">
      <c r="B29" s="119" t="s">
        <v>31</v>
      </c>
      <c r="C29" s="120"/>
      <c r="D29" s="117"/>
      <c r="E29" s="120"/>
      <c r="F29" s="120"/>
      <c r="G29" s="226"/>
      <c r="H29" s="100"/>
    </row>
    <row r="30" spans="2:9" ht="21.6" customHeight="1" thickTop="1" thickBot="1" x14ac:dyDescent="0.5">
      <c r="B30" s="119" t="s">
        <v>32</v>
      </c>
      <c r="C30" s="120"/>
      <c r="D30" s="120"/>
      <c r="E30" s="120"/>
      <c r="F30" s="120"/>
      <c r="G30" s="226"/>
      <c r="H30" s="100"/>
    </row>
    <row r="31" spans="2:9" ht="21.6" customHeight="1" thickTop="1" x14ac:dyDescent="0.3">
      <c r="B31" s="122"/>
      <c r="G31" s="8" t="s">
        <v>33</v>
      </c>
      <c r="H31" s="100"/>
    </row>
    <row r="32" spans="2:9" ht="21.6" customHeight="1" x14ac:dyDescent="0.3">
      <c r="B32" s="122"/>
      <c r="G32" s="123" t="s">
        <v>34</v>
      </c>
      <c r="H32" s="100"/>
    </row>
    <row r="33" spans="2:8" x14ac:dyDescent="0.3">
      <c r="B33" s="124" t="s">
        <v>35</v>
      </c>
      <c r="C33" t="s">
        <v>36</v>
      </c>
      <c r="H33" s="100"/>
    </row>
    <row r="34" spans="2:8" ht="19.8" x14ac:dyDescent="0.4">
      <c r="B34" s="125" t="s">
        <v>38</v>
      </c>
      <c r="C34" s="126" t="s">
        <v>517</v>
      </c>
      <c r="D34" s="126"/>
      <c r="E34" s="126"/>
      <c r="F34" s="126"/>
      <c r="G34" s="126"/>
      <c r="H34" s="100"/>
    </row>
    <row r="35" spans="2:8" ht="19.8" x14ac:dyDescent="0.4">
      <c r="B35" s="125" t="s">
        <v>39</v>
      </c>
      <c r="C35" s="126" t="s">
        <v>65</v>
      </c>
      <c r="D35" s="126"/>
      <c r="E35" s="126"/>
      <c r="F35" s="126"/>
      <c r="G35" s="126"/>
      <c r="H35" s="127"/>
    </row>
    <row r="36" spans="2:8" ht="19.8" x14ac:dyDescent="0.4">
      <c r="B36" s="125" t="s">
        <v>40</v>
      </c>
      <c r="C36" s="126" t="s">
        <v>61</v>
      </c>
      <c r="D36" s="126"/>
      <c r="E36" s="126"/>
      <c r="F36" s="126"/>
      <c r="G36" s="126"/>
      <c r="H36" s="127"/>
    </row>
    <row r="37" spans="2:8" ht="19.8" x14ac:dyDescent="0.4">
      <c r="B37" s="125"/>
      <c r="C37" s="126"/>
      <c r="E37" s="126"/>
      <c r="F37" s="126"/>
      <c r="G37" s="126"/>
      <c r="H37" s="127"/>
    </row>
    <row r="38" spans="2:8" ht="19.8" x14ac:dyDescent="0.4">
      <c r="B38" s="125" t="s">
        <v>41</v>
      </c>
      <c r="C38" s="126" t="s">
        <v>646</v>
      </c>
      <c r="D38" s="126"/>
      <c r="E38" s="126"/>
      <c r="F38" s="126"/>
      <c r="G38" s="126"/>
      <c r="H38" s="127"/>
    </row>
    <row r="39" spans="2:8" ht="19.8" x14ac:dyDescent="0.4">
      <c r="B39" s="125" t="s">
        <v>42</v>
      </c>
      <c r="C39" s="126" t="s">
        <v>75</v>
      </c>
      <c r="D39" s="126"/>
      <c r="E39" s="126"/>
      <c r="F39" s="126"/>
      <c r="G39" s="126"/>
      <c r="H39" s="127"/>
    </row>
    <row r="40" spans="2:8" ht="19.8" x14ac:dyDescent="0.4">
      <c r="B40" s="125" t="s">
        <v>43</v>
      </c>
      <c r="C40" s="126" t="s">
        <v>142</v>
      </c>
      <c r="D40" s="126"/>
      <c r="E40" s="126"/>
      <c r="F40" s="126"/>
      <c r="G40" s="126"/>
      <c r="H40" s="127"/>
    </row>
    <row r="41" spans="2:8" x14ac:dyDescent="0.3">
      <c r="B41" s="129" t="s">
        <v>44</v>
      </c>
      <c r="C41" s="106"/>
      <c r="E41" s="106"/>
      <c r="F41" s="106"/>
      <c r="G41" s="106"/>
      <c r="H41" s="127"/>
    </row>
    <row r="42" spans="2:8" x14ac:dyDescent="0.3">
      <c r="B42" s="122"/>
      <c r="C42" s="106"/>
      <c r="D42" s="106"/>
      <c r="E42" s="106"/>
      <c r="F42" s="106"/>
      <c r="G42" s="106"/>
      <c r="H42" s="127"/>
    </row>
    <row r="43" spans="2:8" ht="11.4" customHeight="1" x14ac:dyDescent="0.3">
      <c r="B43" s="124" t="s">
        <v>45</v>
      </c>
      <c r="C43" s="130"/>
      <c r="D43" s="106"/>
      <c r="E43" s="106"/>
      <c r="F43" s="130" t="s">
        <v>46</v>
      </c>
      <c r="G43" s="106"/>
      <c r="H43" s="127"/>
    </row>
    <row r="44" spans="2:8" ht="15.6" x14ac:dyDescent="0.3">
      <c r="B44" s="131" t="s">
        <v>47</v>
      </c>
      <c r="C44" s="130"/>
      <c r="D44" s="106"/>
      <c r="E44" s="106" t="s">
        <v>48</v>
      </c>
      <c r="F44" s="106">
        <f>H29*8</f>
        <v>0</v>
      </c>
      <c r="G44" s="132" t="s">
        <v>49</v>
      </c>
      <c r="H44" s="127"/>
    </row>
    <row r="45" spans="2:8" ht="15.6" x14ac:dyDescent="0.3">
      <c r="B45" s="131" t="s">
        <v>50</v>
      </c>
      <c r="C45" s="130" t="s">
        <v>51</v>
      </c>
      <c r="D45" s="106"/>
      <c r="E45" s="106" t="s">
        <v>48</v>
      </c>
      <c r="F45" s="106">
        <f>D46*8</f>
        <v>0</v>
      </c>
      <c r="G45" s="132" t="s">
        <v>52</v>
      </c>
      <c r="H45" s="127"/>
    </row>
    <row r="46" spans="2:8" x14ac:dyDescent="0.3">
      <c r="B46" s="122" t="s">
        <v>53</v>
      </c>
      <c r="C46" s="106"/>
      <c r="D46" s="133"/>
      <c r="E46" s="106"/>
      <c r="F46" s="106"/>
      <c r="G46" s="106"/>
      <c r="H46" s="127"/>
    </row>
    <row r="47" spans="2:8" x14ac:dyDescent="0.3">
      <c r="B47" s="122"/>
      <c r="C47" s="130"/>
      <c r="D47" s="106"/>
      <c r="E47" s="106"/>
      <c r="F47" s="106"/>
      <c r="G47" s="106"/>
      <c r="H47" s="127"/>
    </row>
    <row r="48" spans="2:8" ht="18.600000000000001" thickBot="1" x14ac:dyDescent="0.4">
      <c r="B48" s="134" t="s">
        <v>54</v>
      </c>
      <c r="C48" s="135"/>
      <c r="D48" s="106"/>
      <c r="E48" s="135"/>
      <c r="F48" s="135"/>
      <c r="G48" s="135"/>
      <c r="H48" s="127"/>
    </row>
    <row r="49" spans="2:8" ht="16.2" thickBot="1" x14ac:dyDescent="0.35">
      <c r="B49" s="136" t="s">
        <v>55</v>
      </c>
      <c r="C49" s="137" t="s">
        <v>647</v>
      </c>
      <c r="D49" s="137"/>
      <c r="E49" s="137"/>
      <c r="F49" s="137"/>
      <c r="G49" s="138"/>
      <c r="H49" s="127"/>
    </row>
    <row r="50" spans="2:8" ht="16.2" thickBot="1" x14ac:dyDescent="0.35">
      <c r="B50" s="136" t="s">
        <v>56</v>
      </c>
      <c r="C50" s="139">
        <v>75</v>
      </c>
      <c r="D50" s="139"/>
      <c r="E50" s="139"/>
      <c r="F50" s="139"/>
      <c r="G50" s="137"/>
      <c r="H50" s="127"/>
    </row>
    <row r="51" spans="2:8" x14ac:dyDescent="0.3">
      <c r="B51" s="141" t="s">
        <v>57</v>
      </c>
      <c r="C51" s="106"/>
      <c r="F51" s="106"/>
      <c r="G51" s="106"/>
      <c r="H51" s="127"/>
    </row>
    <row r="52" spans="2:8" ht="15.6" x14ac:dyDescent="0.3">
      <c r="B52" s="142" t="s">
        <v>58</v>
      </c>
      <c r="C52" s="106"/>
      <c r="D52" s="106"/>
      <c r="E52" s="106"/>
      <c r="F52" s="106"/>
      <c r="G52" s="106"/>
      <c r="H52" s="127"/>
    </row>
    <row r="53" spans="2:8" ht="15.6" x14ac:dyDescent="0.3">
      <c r="B53" s="142" t="s">
        <v>682</v>
      </c>
      <c r="C53" s="106"/>
      <c r="D53" s="106"/>
      <c r="E53" s="106"/>
      <c r="F53" s="106"/>
      <c r="G53" s="106"/>
      <c r="H53" s="127"/>
    </row>
    <row r="54" spans="2:8" ht="15.6" x14ac:dyDescent="0.3">
      <c r="B54" s="142"/>
      <c r="C54" s="106"/>
      <c r="D54" s="106"/>
      <c r="E54" s="106"/>
      <c r="F54" s="106"/>
      <c r="G54" s="106"/>
      <c r="H54" s="127"/>
    </row>
    <row r="55" spans="2:8" x14ac:dyDescent="0.3">
      <c r="B55" s="122"/>
      <c r="C55" s="106"/>
      <c r="D55" s="106"/>
      <c r="E55" s="106"/>
      <c r="F55" s="106"/>
      <c r="G55" s="106"/>
      <c r="H55" s="127"/>
    </row>
    <row r="56" spans="2:8" ht="15" thickBot="1" x14ac:dyDescent="0.35">
      <c r="B56" s="143"/>
      <c r="C56" s="144"/>
      <c r="D56" s="144"/>
      <c r="E56" s="144"/>
      <c r="F56" s="144"/>
      <c r="G56" s="144"/>
      <c r="H56" s="182"/>
    </row>
    <row r="57" spans="2:8" ht="15" thickTop="1" x14ac:dyDescent="0.3"/>
  </sheetData>
  <mergeCells count="2">
    <mergeCell ref="B1:H1"/>
    <mergeCell ref="E2:F2"/>
  </mergeCells>
  <dataValidations count="7">
    <dataValidation type="list" errorStyle="information" operator="equal" allowBlank="1" showErrorMessage="1" sqref="C38:G38" xr:uid="{00000000-0002-0000-1500-000000000000}">
      <formula1>"Chris R Boli,Jay Horn"</formula1>
    </dataValidation>
    <dataValidation errorStyle="information" allowBlank="1" showInputMessage="1" showErrorMessage="1" sqref="C41" xr:uid="{00000000-0002-0000-1500-000001000000}"/>
    <dataValidation type="list" errorStyle="warning" operator="equal" allowBlank="1" showErrorMessage="1" sqref="C8:G8" xr:uid="{00000000-0002-0000-1500-000002000000}">
      <formula1>"17,,399,671,1686,1640"</formula1>
    </dataValidation>
    <dataValidation type="list" errorStyle="information" operator="equal" allowBlank="1" showErrorMessage="1" sqref="C39:G40" xr:uid="{00000000-0002-0000-1500-000003000000}">
      <formula1>"Dennis Winchell,Harold Boettcher,Rob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C34:G34" xr:uid="{00000000-0002-0000-1500-000004000000}">
      <formula1>"Ted Dunn,Richard Gray,Billy Rueckert"</formula1>
    </dataValidation>
    <dataValidation type="list" errorStyle="information" operator="equal" allowBlank="1" showErrorMessage="1" sqref="C35:G35" xr:uid="{00000000-0002-0000-1500-000005000000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C36:G36" xr:uid="{00000000-0002-0000-1500-000006000000}">
      <formula1>"Donald Marshall,Charles Stirewalt,Chris Tilley,John Tredway,Victor Varney"</formula1>
    </dataValidation>
  </dataValidation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I57"/>
  <sheetViews>
    <sheetView workbookViewId="0"/>
  </sheetViews>
  <sheetFormatPr defaultRowHeight="14.4" x14ac:dyDescent="0.3"/>
  <cols>
    <col min="1" max="1" width="2.88671875" customWidth="1"/>
    <col min="2" max="2" width="32.5546875" customWidth="1"/>
    <col min="3" max="8" width="20.6640625" customWidth="1"/>
    <col min="9" max="9" width="8.44140625" customWidth="1"/>
    <col min="10" max="1025" width="11.6640625" customWidth="1"/>
  </cols>
  <sheetData>
    <row r="1" spans="1:9" ht="21.6" customHeight="1" thickTop="1" x14ac:dyDescent="0.4">
      <c r="B1" s="334" t="s">
        <v>6</v>
      </c>
      <c r="C1" s="334"/>
      <c r="D1" s="334"/>
      <c r="E1" s="334"/>
      <c r="F1" s="334"/>
      <c r="G1" s="334"/>
      <c r="H1" s="334"/>
    </row>
    <row r="2" spans="1:9" ht="21.6" customHeight="1" x14ac:dyDescent="0.45">
      <c r="B2" s="62" t="s">
        <v>7</v>
      </c>
      <c r="C2" s="7"/>
      <c r="D2" s="63" t="s">
        <v>8</v>
      </c>
      <c r="E2" s="337">
        <v>44709</v>
      </c>
      <c r="F2" s="337"/>
      <c r="G2" s="224" t="s">
        <v>10</v>
      </c>
      <c r="H2" s="65" t="s">
        <v>9</v>
      </c>
    </row>
    <row r="3" spans="1:9" ht="9" customHeight="1" x14ac:dyDescent="0.5">
      <c r="B3" s="62"/>
      <c r="C3" s="7"/>
      <c r="D3" s="227"/>
      <c r="E3" s="228"/>
      <c r="F3" s="229"/>
      <c r="G3" s="64"/>
      <c r="H3" s="230"/>
    </row>
    <row r="4" spans="1:9" ht="21.6" customHeight="1" x14ac:dyDescent="0.5">
      <c r="B4" s="62"/>
      <c r="C4" s="74"/>
      <c r="D4" s="227"/>
      <c r="E4" s="107"/>
      <c r="F4" s="107"/>
      <c r="G4" s="107"/>
      <c r="H4" s="255">
        <f>INDEX('2022 Trains'!B7:C61,MATCH(E2,'2022 Trains'!C7:C64,0),1)</f>
        <v>11</v>
      </c>
    </row>
    <row r="5" spans="1:9" ht="21.6" customHeight="1" x14ac:dyDescent="0.5">
      <c r="B5" s="78" t="s">
        <v>11</v>
      </c>
      <c r="C5" s="79"/>
      <c r="D5" s="80"/>
      <c r="E5" s="80"/>
      <c r="F5" s="80"/>
      <c r="G5" s="80"/>
      <c r="H5" s="81"/>
    </row>
    <row r="6" spans="1:9" ht="21.6" customHeight="1" x14ac:dyDescent="0.5">
      <c r="A6" s="82"/>
      <c r="B6" s="83" t="s">
        <v>12</v>
      </c>
      <c r="C6" s="84">
        <f>IF(C7=0," ",TIMEVALUE(LEFT(C7,2)&amp;":"&amp;MID(C7,3,2)&amp;":"&amp;RIGHT(C7,2)))</f>
        <v>0.54166666666666663</v>
      </c>
      <c r="D6" s="84">
        <f>IF(D7=0," ",TIMEVALUE(LEFT(D7,2)&amp;":"&amp;MID(D7,3,2)&amp;":"&amp;RIGHT(D7,2)))</f>
        <v>0.60451388888888891</v>
      </c>
      <c r="E6" s="84">
        <f>IF(E7=0," ",TIMEVALUE(LEFT(E7,2)&amp;":"&amp;MID(E7,3,2)&amp;":"&amp;RIGHT(E7,2)))</f>
        <v>0.66666666666666663</v>
      </c>
      <c r="F6" s="84">
        <f>IF(F7=0," ",TIMEVALUE(LEFT(F7,2)&amp;":"&amp;MID(F7,3,2)&amp;":"&amp;RIGHT(F7,2)))</f>
        <v>0.72951388888888891</v>
      </c>
      <c r="G6" s="84" t="str">
        <f>IF(G7=0," ",TIMEVALUE(LEFT(G7,2)&amp;":"&amp;MID(G7,3,2)&amp;":"&amp;RIGHT(G7,2)))</f>
        <v xml:space="preserve"> </v>
      </c>
      <c r="H6" s="85"/>
      <c r="I6" s="82"/>
    </row>
    <row r="7" spans="1:9" ht="21.6" customHeight="1" x14ac:dyDescent="0.5">
      <c r="B7" s="86" t="s">
        <v>13</v>
      </c>
      <c r="C7" s="87" t="s">
        <v>577</v>
      </c>
      <c r="D7" s="87" t="s">
        <v>578</v>
      </c>
      <c r="E7" s="87" t="s">
        <v>579</v>
      </c>
      <c r="F7" s="87" t="s">
        <v>580</v>
      </c>
      <c r="G7" s="87"/>
      <c r="H7" s="181"/>
    </row>
    <row r="8" spans="1:9" ht="21.6" customHeight="1" x14ac:dyDescent="0.5">
      <c r="B8" s="89" t="s">
        <v>14</v>
      </c>
      <c r="C8" s="90">
        <v>671</v>
      </c>
      <c r="D8" s="90">
        <v>399</v>
      </c>
      <c r="E8" s="90">
        <v>671</v>
      </c>
      <c r="F8" s="90">
        <v>399</v>
      </c>
      <c r="G8" s="90"/>
      <c r="H8" s="88"/>
    </row>
    <row r="9" spans="1:9" ht="21.6" customHeight="1" x14ac:dyDescent="0.45">
      <c r="B9" s="91"/>
      <c r="H9" s="88"/>
    </row>
    <row r="10" spans="1:9" ht="30" customHeight="1" x14ac:dyDescent="0.5">
      <c r="B10" s="94" t="s">
        <v>15</v>
      </c>
      <c r="C10" s="87" t="s">
        <v>557</v>
      </c>
      <c r="D10" s="87" t="s">
        <v>633</v>
      </c>
      <c r="E10" s="87" t="s">
        <v>638</v>
      </c>
      <c r="F10" s="87"/>
      <c r="G10" s="87"/>
      <c r="H10" s="93"/>
    </row>
    <row r="11" spans="1:9" ht="21.6" customHeight="1" x14ac:dyDescent="0.5">
      <c r="B11" s="96" t="s">
        <v>16</v>
      </c>
      <c r="C11" s="87"/>
      <c r="D11" s="87"/>
      <c r="E11" s="87"/>
      <c r="F11" s="87"/>
      <c r="G11" s="87"/>
      <c r="H11" s="95"/>
    </row>
    <row r="12" spans="1:9" ht="30" customHeight="1" x14ac:dyDescent="0.5">
      <c r="B12" s="94" t="s">
        <v>17</v>
      </c>
      <c r="C12" s="87" t="s">
        <v>626</v>
      </c>
      <c r="D12" s="87" t="s">
        <v>594</v>
      </c>
      <c r="E12" s="87" t="s">
        <v>600</v>
      </c>
      <c r="F12" s="87"/>
      <c r="G12" s="87"/>
      <c r="H12" s="95"/>
    </row>
    <row r="13" spans="1:9" ht="30" customHeight="1" x14ac:dyDescent="0.5">
      <c r="B13" s="94" t="s">
        <v>19</v>
      </c>
      <c r="C13" s="87" t="s">
        <v>629</v>
      </c>
      <c r="D13" s="87" t="s">
        <v>636</v>
      </c>
      <c r="E13" s="87" t="s">
        <v>640</v>
      </c>
      <c r="F13" s="87"/>
      <c r="G13" s="87"/>
      <c r="H13" s="95" t="s">
        <v>18</v>
      </c>
    </row>
    <row r="14" spans="1:9" ht="30" customHeight="1" x14ac:dyDescent="0.5">
      <c r="B14" s="94" t="s">
        <v>20</v>
      </c>
      <c r="C14" s="87" t="s">
        <v>630</v>
      </c>
      <c r="D14" s="87" t="s">
        <v>596</v>
      </c>
      <c r="E14" s="87" t="s">
        <v>641</v>
      </c>
      <c r="F14" s="87"/>
      <c r="G14" s="87"/>
      <c r="H14" s="95"/>
    </row>
    <row r="15" spans="1:9" ht="30" customHeight="1" x14ac:dyDescent="0.5">
      <c r="B15" s="94" t="s">
        <v>21</v>
      </c>
      <c r="C15" s="87" t="s">
        <v>631</v>
      </c>
      <c r="D15" s="87" t="s">
        <v>597</v>
      </c>
      <c r="E15" s="87"/>
      <c r="F15" s="87"/>
      <c r="G15" s="87"/>
      <c r="H15" s="95"/>
    </row>
    <row r="16" spans="1:9" ht="21.6" customHeight="1" x14ac:dyDescent="0.5">
      <c r="B16" s="96" t="s">
        <v>16</v>
      </c>
      <c r="C16" s="87"/>
      <c r="D16" s="87"/>
      <c r="E16" s="87"/>
      <c r="F16" s="87"/>
      <c r="G16" s="87"/>
      <c r="H16" s="95"/>
    </row>
    <row r="17" spans="2:9" ht="30" customHeight="1" x14ac:dyDescent="0.5">
      <c r="B17" s="94" t="s">
        <v>22</v>
      </c>
      <c r="C17" s="87" t="s">
        <v>632</v>
      </c>
      <c r="D17" s="87" t="s">
        <v>598</v>
      </c>
      <c r="E17" s="87"/>
      <c r="F17" s="87"/>
      <c r="G17" s="87"/>
      <c r="H17" s="95"/>
      <c r="I17" t="s">
        <v>18</v>
      </c>
    </row>
    <row r="18" spans="2:9" ht="21.6" customHeight="1" x14ac:dyDescent="0.35">
      <c r="B18" s="101" t="s">
        <v>24</v>
      </c>
      <c r="C18" s="102" t="s">
        <v>25</v>
      </c>
      <c r="D18" s="104"/>
      <c r="E18" s="103"/>
      <c r="F18" s="104"/>
      <c r="G18" s="103"/>
      <c r="H18" s="100"/>
    </row>
    <row r="19" spans="2:9" ht="21.6" customHeight="1" x14ac:dyDescent="0.5">
      <c r="B19" s="105"/>
      <c r="C19" s="106"/>
      <c r="D19" s="103"/>
      <c r="E19" s="107" t="s">
        <v>26</v>
      </c>
      <c r="F19" s="106"/>
      <c r="G19" s="106"/>
      <c r="H19" s="100"/>
    </row>
    <row r="20" spans="2:9" ht="30" customHeight="1" x14ac:dyDescent="0.5">
      <c r="B20" s="108">
        <v>100</v>
      </c>
      <c r="C20" s="90">
        <v>67</v>
      </c>
      <c r="D20" s="90">
        <v>51</v>
      </c>
      <c r="E20" s="90">
        <v>62</v>
      </c>
      <c r="F20" s="90">
        <v>46</v>
      </c>
      <c r="G20" s="90"/>
      <c r="H20" s="100"/>
    </row>
    <row r="21" spans="2:9" ht="30" customHeight="1" x14ac:dyDescent="0.5">
      <c r="B21" s="108">
        <v>101</v>
      </c>
      <c r="C21" s="308" t="s">
        <v>657</v>
      </c>
      <c r="D21" s="308" t="s">
        <v>657</v>
      </c>
      <c r="E21" s="308" t="s">
        <v>657</v>
      </c>
      <c r="F21" s="308" t="s">
        <v>657</v>
      </c>
      <c r="G21" s="90"/>
      <c r="H21" s="100"/>
    </row>
    <row r="22" spans="2:9" ht="30" customHeight="1" x14ac:dyDescent="0.5">
      <c r="B22" s="108">
        <v>200</v>
      </c>
      <c r="C22" s="90">
        <v>64</v>
      </c>
      <c r="D22" s="90">
        <v>59</v>
      </c>
      <c r="E22" s="90">
        <v>62</v>
      </c>
      <c r="F22" s="90">
        <v>58</v>
      </c>
      <c r="G22" s="90"/>
      <c r="H22" s="100"/>
    </row>
    <row r="23" spans="2:9" ht="30" customHeight="1" x14ac:dyDescent="0.5">
      <c r="B23" s="108">
        <v>201</v>
      </c>
      <c r="C23" s="90">
        <v>65</v>
      </c>
      <c r="D23" s="90">
        <v>65</v>
      </c>
      <c r="E23" s="90">
        <v>56</v>
      </c>
      <c r="F23" s="90">
        <v>50</v>
      </c>
      <c r="G23" s="90"/>
      <c r="H23" s="100"/>
    </row>
    <row r="24" spans="2:9" ht="30" customHeight="1" x14ac:dyDescent="0.5">
      <c r="B24" s="108">
        <v>308</v>
      </c>
      <c r="C24" s="90">
        <v>8</v>
      </c>
      <c r="D24" s="90">
        <v>4</v>
      </c>
      <c r="E24" s="90">
        <v>5</v>
      </c>
      <c r="F24" s="90">
        <v>7</v>
      </c>
      <c r="G24" s="90"/>
      <c r="H24" s="100"/>
    </row>
    <row r="25" spans="2:9" ht="30" customHeight="1" x14ac:dyDescent="0.5">
      <c r="B25" s="111" t="s">
        <v>27</v>
      </c>
      <c r="C25" s="90">
        <v>0</v>
      </c>
      <c r="D25" s="90">
        <v>0</v>
      </c>
      <c r="E25" s="90">
        <v>0</v>
      </c>
      <c r="F25" s="90">
        <v>0</v>
      </c>
      <c r="G25" s="90"/>
      <c r="H25" s="100"/>
    </row>
    <row r="26" spans="2:9" ht="30" customHeight="1" thickBot="1" x14ac:dyDescent="0.55000000000000004">
      <c r="B26" s="112" t="s">
        <v>28</v>
      </c>
      <c r="C26" s="90">
        <v>0</v>
      </c>
      <c r="D26" s="90">
        <v>0</v>
      </c>
      <c r="E26" s="90">
        <v>0</v>
      </c>
      <c r="F26" s="90">
        <v>0</v>
      </c>
      <c r="G26" s="113"/>
      <c r="H26" s="100"/>
    </row>
    <row r="27" spans="2:9" ht="21.6" customHeight="1" thickTop="1" thickBot="1" x14ac:dyDescent="0.5">
      <c r="B27" s="116" t="s">
        <v>29</v>
      </c>
      <c r="C27" s="117">
        <f>SUM(C20:C26)</f>
        <v>204</v>
      </c>
      <c r="D27" s="117">
        <f>SUM(D20:D26)</f>
        <v>179</v>
      </c>
      <c r="E27" s="117">
        <f>SUM(E20:E26)</f>
        <v>185</v>
      </c>
      <c r="F27" s="117">
        <f>SUM(F20:F26)</f>
        <v>161</v>
      </c>
      <c r="G27" s="225">
        <f>SUM(G20:G26)</f>
        <v>0</v>
      </c>
      <c r="H27" s="100"/>
    </row>
    <row r="28" spans="2:9" ht="21.6" customHeight="1" thickTop="1" thickBot="1" x14ac:dyDescent="0.5">
      <c r="B28" s="116" t="s">
        <v>30</v>
      </c>
      <c r="C28" s="117">
        <f>C27</f>
        <v>204</v>
      </c>
      <c r="D28" s="117">
        <f>C28+D27</f>
        <v>383</v>
      </c>
      <c r="E28" s="117">
        <f>D28+E27</f>
        <v>568</v>
      </c>
      <c r="F28" s="117">
        <f>F27+E28</f>
        <v>729</v>
      </c>
      <c r="G28" s="225">
        <f>G27+F28</f>
        <v>729</v>
      </c>
      <c r="H28" s="100"/>
    </row>
    <row r="29" spans="2:9" ht="21.6" customHeight="1" thickTop="1" thickBot="1" x14ac:dyDescent="0.5">
      <c r="B29" s="119" t="s">
        <v>31</v>
      </c>
      <c r="C29" s="120"/>
      <c r="D29" s="117"/>
      <c r="E29" s="120"/>
      <c r="F29" s="120"/>
      <c r="G29" s="226"/>
      <c r="H29" s="100"/>
    </row>
    <row r="30" spans="2:9" ht="21.6" customHeight="1" thickTop="1" thickBot="1" x14ac:dyDescent="0.5">
      <c r="B30" s="119" t="s">
        <v>32</v>
      </c>
      <c r="C30" s="120"/>
      <c r="D30" s="120"/>
      <c r="E30" s="120"/>
      <c r="F30" s="120"/>
      <c r="G30" s="226"/>
      <c r="H30" s="100"/>
    </row>
    <row r="31" spans="2:9" ht="21.6" customHeight="1" thickTop="1" x14ac:dyDescent="0.3">
      <c r="B31" s="122"/>
      <c r="G31" s="8" t="s">
        <v>33</v>
      </c>
      <c r="H31" s="100"/>
    </row>
    <row r="32" spans="2:9" ht="21.6" customHeight="1" x14ac:dyDescent="0.3">
      <c r="B32" s="122"/>
      <c r="G32" s="123" t="s">
        <v>34</v>
      </c>
      <c r="H32" s="100"/>
    </row>
    <row r="33" spans="2:8" x14ac:dyDescent="0.3">
      <c r="B33" s="124" t="s">
        <v>35</v>
      </c>
      <c r="C33" t="s">
        <v>36</v>
      </c>
      <c r="H33" s="100"/>
    </row>
    <row r="34" spans="2:8" ht="19.8" x14ac:dyDescent="0.4">
      <c r="B34" s="125" t="s">
        <v>38</v>
      </c>
      <c r="C34" s="126" t="s">
        <v>59</v>
      </c>
      <c r="D34" s="126" t="s">
        <v>59</v>
      </c>
      <c r="E34" s="126" t="s">
        <v>59</v>
      </c>
      <c r="F34" s="126" t="s">
        <v>59</v>
      </c>
      <c r="G34" s="126"/>
      <c r="H34" s="100"/>
    </row>
    <row r="35" spans="2:8" ht="19.8" x14ac:dyDescent="0.4">
      <c r="B35" s="125" t="s">
        <v>39</v>
      </c>
      <c r="C35" s="126" t="s">
        <v>65</v>
      </c>
      <c r="D35" s="126" t="s">
        <v>67</v>
      </c>
      <c r="E35" s="126" t="s">
        <v>60</v>
      </c>
      <c r="F35" s="126" t="s">
        <v>67</v>
      </c>
      <c r="G35" s="126"/>
      <c r="H35" s="127"/>
    </row>
    <row r="36" spans="2:8" ht="19.8" x14ac:dyDescent="0.4">
      <c r="B36" s="125" t="s">
        <v>40</v>
      </c>
      <c r="C36" s="126" t="s">
        <v>64</v>
      </c>
      <c r="D36" s="126" t="s">
        <v>64</v>
      </c>
      <c r="E36" s="126" t="s">
        <v>64</v>
      </c>
      <c r="F36" s="126" t="s">
        <v>64</v>
      </c>
      <c r="G36" s="126"/>
      <c r="H36" s="127"/>
    </row>
    <row r="37" spans="2:8" ht="19.8" x14ac:dyDescent="0.4">
      <c r="B37" s="125"/>
      <c r="C37" s="126"/>
      <c r="E37" s="126"/>
      <c r="F37" s="126"/>
      <c r="G37" s="126"/>
      <c r="H37" s="127"/>
    </row>
    <row r="38" spans="2:8" ht="19.8" x14ac:dyDescent="0.4">
      <c r="B38" s="125" t="s">
        <v>41</v>
      </c>
      <c r="C38" s="126" t="s">
        <v>584</v>
      </c>
      <c r="D38" s="126" t="s">
        <v>584</v>
      </c>
      <c r="E38" s="126" t="s">
        <v>584</v>
      </c>
      <c r="F38" s="126" t="s">
        <v>584</v>
      </c>
      <c r="G38" s="126"/>
      <c r="H38" s="127"/>
    </row>
    <row r="39" spans="2:8" ht="19.8" x14ac:dyDescent="0.4">
      <c r="B39" s="125" t="s">
        <v>42</v>
      </c>
      <c r="C39" s="126" t="s">
        <v>625</v>
      </c>
      <c r="D39" s="126" t="s">
        <v>61</v>
      </c>
      <c r="E39" s="126" t="s">
        <v>625</v>
      </c>
      <c r="F39" s="126" t="s">
        <v>61</v>
      </c>
      <c r="G39" s="126"/>
      <c r="H39" s="127"/>
    </row>
    <row r="40" spans="2:8" ht="19.8" x14ac:dyDescent="0.4">
      <c r="B40" s="125" t="s">
        <v>43</v>
      </c>
      <c r="C40" s="126" t="s">
        <v>142</v>
      </c>
      <c r="D40" s="126" t="s">
        <v>142</v>
      </c>
      <c r="E40" s="126" t="s">
        <v>142</v>
      </c>
      <c r="F40" s="126" t="s">
        <v>142</v>
      </c>
      <c r="G40" s="126"/>
      <c r="H40" s="127"/>
    </row>
    <row r="41" spans="2:8" x14ac:dyDescent="0.3">
      <c r="B41" s="129" t="s">
        <v>44</v>
      </c>
      <c r="C41" s="106"/>
      <c r="E41" s="106"/>
      <c r="F41" s="106"/>
      <c r="G41" s="106"/>
      <c r="H41" s="127"/>
    </row>
    <row r="42" spans="2:8" x14ac:dyDescent="0.3">
      <c r="B42" s="122"/>
      <c r="C42" s="106"/>
      <c r="D42" s="106"/>
      <c r="E42" s="106"/>
      <c r="F42" s="106"/>
      <c r="G42" s="106"/>
      <c r="H42" s="127"/>
    </row>
    <row r="43" spans="2:8" ht="11.4" customHeight="1" x14ac:dyDescent="0.3">
      <c r="B43" s="124" t="s">
        <v>45</v>
      </c>
      <c r="C43" s="130"/>
      <c r="D43" s="106"/>
      <c r="E43" s="106"/>
      <c r="F43" s="130" t="s">
        <v>46</v>
      </c>
      <c r="G43" s="106"/>
      <c r="H43" s="127"/>
    </row>
    <row r="44" spans="2:8" ht="15.6" x14ac:dyDescent="0.3">
      <c r="B44" s="131" t="s">
        <v>47</v>
      </c>
      <c r="C44" s="130"/>
      <c r="D44" s="106"/>
      <c r="E44" s="106" t="s">
        <v>48</v>
      </c>
      <c r="F44" s="106">
        <f>H29*8</f>
        <v>0</v>
      </c>
      <c r="G44" s="132" t="s">
        <v>49</v>
      </c>
      <c r="H44" s="127"/>
    </row>
    <row r="45" spans="2:8" ht="15.6" x14ac:dyDescent="0.3">
      <c r="B45" s="131" t="s">
        <v>50</v>
      </c>
      <c r="C45" s="130" t="s">
        <v>51</v>
      </c>
      <c r="D45" s="106"/>
      <c r="E45" s="106" t="s">
        <v>48</v>
      </c>
      <c r="F45" s="106">
        <f>D46*8</f>
        <v>0</v>
      </c>
      <c r="G45" s="132" t="s">
        <v>52</v>
      </c>
      <c r="H45" s="127"/>
    </row>
    <row r="46" spans="2:8" x14ac:dyDescent="0.3">
      <c r="B46" s="122" t="s">
        <v>53</v>
      </c>
      <c r="C46" s="106"/>
      <c r="D46" s="133"/>
      <c r="E46" s="106"/>
      <c r="F46" s="106"/>
      <c r="G46" s="106"/>
      <c r="H46" s="127"/>
    </row>
    <row r="47" spans="2:8" x14ac:dyDescent="0.3">
      <c r="B47" s="122"/>
      <c r="C47" s="130"/>
      <c r="D47" s="106"/>
      <c r="E47" s="106"/>
      <c r="F47" s="106"/>
      <c r="G47" s="106"/>
      <c r="H47" s="127"/>
    </row>
    <row r="48" spans="2:8" ht="18.600000000000001" thickBot="1" x14ac:dyDescent="0.4">
      <c r="B48" s="134" t="s">
        <v>54</v>
      </c>
      <c r="C48" s="135"/>
      <c r="D48" s="106"/>
      <c r="E48" s="135"/>
      <c r="F48" s="135"/>
      <c r="G48" s="135"/>
      <c r="H48" s="127"/>
    </row>
    <row r="49" spans="2:8" ht="16.2" thickBot="1" x14ac:dyDescent="0.35">
      <c r="B49" s="136" t="s">
        <v>55</v>
      </c>
      <c r="C49" s="137" t="s">
        <v>628</v>
      </c>
      <c r="D49" s="137" t="s">
        <v>627</v>
      </c>
      <c r="E49" s="137" t="s">
        <v>639</v>
      </c>
      <c r="F49" s="137" t="s">
        <v>639</v>
      </c>
      <c r="G49" s="138"/>
      <c r="H49" s="127"/>
    </row>
    <row r="50" spans="2:8" ht="16.2" thickBot="1" x14ac:dyDescent="0.35">
      <c r="B50" s="136" t="s">
        <v>56</v>
      </c>
      <c r="C50" s="139">
        <v>77</v>
      </c>
      <c r="D50" s="139">
        <v>80</v>
      </c>
      <c r="E50" s="139">
        <v>78</v>
      </c>
      <c r="F50" s="139">
        <v>78</v>
      </c>
      <c r="G50" s="137"/>
      <c r="H50" s="127"/>
    </row>
    <row r="51" spans="2:8" x14ac:dyDescent="0.3">
      <c r="B51" s="141" t="s">
        <v>57</v>
      </c>
      <c r="C51" s="106"/>
      <c r="F51" s="106"/>
      <c r="G51" s="106"/>
      <c r="H51" s="127"/>
    </row>
    <row r="52" spans="2:8" ht="15.6" x14ac:dyDescent="0.3">
      <c r="B52" s="142" t="s">
        <v>58</v>
      </c>
      <c r="C52" s="106"/>
      <c r="D52" s="106"/>
      <c r="E52" s="106"/>
      <c r="F52" s="106"/>
      <c r="G52" s="106"/>
      <c r="H52" s="127"/>
    </row>
    <row r="53" spans="2:8" ht="15.6" x14ac:dyDescent="0.3">
      <c r="B53" s="142"/>
      <c r="C53" s="106"/>
      <c r="D53" s="106"/>
      <c r="E53" s="106"/>
      <c r="F53" s="106"/>
      <c r="G53" s="106"/>
      <c r="H53" s="127"/>
    </row>
    <row r="54" spans="2:8" ht="15.6" x14ac:dyDescent="0.3">
      <c r="B54" s="142" t="s">
        <v>637</v>
      </c>
      <c r="C54" s="106"/>
      <c r="D54" s="106"/>
      <c r="E54" s="106"/>
      <c r="F54" s="106"/>
      <c r="G54" s="106"/>
      <c r="H54" s="127"/>
    </row>
    <row r="55" spans="2:8" x14ac:dyDescent="0.3">
      <c r="B55" s="122"/>
      <c r="C55" s="106"/>
      <c r="D55" s="106"/>
      <c r="E55" s="106"/>
      <c r="F55" s="106"/>
      <c r="G55" s="106"/>
      <c r="H55" s="127"/>
    </row>
    <row r="56" spans="2:8" ht="15" thickBot="1" x14ac:dyDescent="0.35">
      <c r="B56" s="143"/>
      <c r="C56" s="144"/>
      <c r="D56" s="144"/>
      <c r="E56" s="144"/>
      <c r="F56" s="144"/>
      <c r="G56" s="144"/>
      <c r="H56" s="182"/>
    </row>
    <row r="57" spans="2:8" ht="15" thickTop="1" x14ac:dyDescent="0.3"/>
  </sheetData>
  <mergeCells count="2">
    <mergeCell ref="B1:H1"/>
    <mergeCell ref="E2:F2"/>
  </mergeCells>
  <dataValidations count="7">
    <dataValidation type="list" errorStyle="information" operator="equal" allowBlank="1" showErrorMessage="1" sqref="C38:G38" xr:uid="{00000000-0002-0000-1600-000000000000}">
      <formula1>"Chris R Boli,Jay Horn"</formula1>
    </dataValidation>
    <dataValidation errorStyle="information" allowBlank="1" showInputMessage="1" showErrorMessage="1" sqref="C41" xr:uid="{00000000-0002-0000-1600-000001000000}"/>
    <dataValidation type="list" errorStyle="warning" operator="equal" allowBlank="1" showErrorMessage="1" sqref="C8:G8" xr:uid="{00000000-0002-0000-1600-000002000000}">
      <formula1>"17,,399,671,1686,1640"</formula1>
    </dataValidation>
    <dataValidation type="list" errorStyle="information" operator="equal" allowBlank="1" showErrorMessage="1" sqref="C39:G40" xr:uid="{00000000-0002-0000-1600-000003000000}">
      <formula1>"Dennis Winchell,Harold Boettcher,Rob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C34:G34" xr:uid="{00000000-0002-0000-1600-000004000000}">
      <formula1>"Ted Dunn,Richard Gray,Billy Rueckert"</formula1>
    </dataValidation>
    <dataValidation type="list" errorStyle="information" operator="equal" allowBlank="1" showErrorMessage="1" sqref="C35:G35" xr:uid="{00000000-0002-0000-1600-000005000000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C36:G36" xr:uid="{00000000-0002-0000-1600-000006000000}">
      <formula1>"Donald Marshall,Charles Stirewalt,Chris Tilley,John Tredway,Victor Varney"</formula1>
    </dataValidation>
  </dataValidations>
  <pageMargins left="0.7" right="0.7" top="0.75" bottom="0.75" header="0.3" footer="0.3"/>
  <pageSetup scale="53" orientation="portrait" horizontalDpi="0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I57"/>
  <sheetViews>
    <sheetView workbookViewId="0"/>
  </sheetViews>
  <sheetFormatPr defaultRowHeight="14.4" x14ac:dyDescent="0.3"/>
  <cols>
    <col min="1" max="1" width="2.88671875" customWidth="1"/>
    <col min="2" max="2" width="32.5546875" customWidth="1"/>
    <col min="3" max="8" width="20.6640625" customWidth="1"/>
    <col min="9" max="9" width="8.44140625" customWidth="1"/>
    <col min="10" max="1025" width="11.6640625" customWidth="1"/>
  </cols>
  <sheetData>
    <row r="1" spans="1:9" ht="21.6" customHeight="1" thickTop="1" x14ac:dyDescent="0.4">
      <c r="B1" s="334" t="s">
        <v>6</v>
      </c>
      <c r="C1" s="334"/>
      <c r="D1" s="334"/>
      <c r="E1" s="334"/>
      <c r="F1" s="334"/>
      <c r="G1" s="334"/>
      <c r="H1" s="334"/>
    </row>
    <row r="2" spans="1:9" ht="21.6" customHeight="1" x14ac:dyDescent="0.45">
      <c r="B2" s="62" t="s">
        <v>7</v>
      </c>
      <c r="C2" s="7"/>
      <c r="D2" s="63" t="s">
        <v>8</v>
      </c>
      <c r="E2" s="337">
        <v>44675</v>
      </c>
      <c r="F2" s="337"/>
      <c r="G2" s="224" t="s">
        <v>10</v>
      </c>
      <c r="H2" s="65" t="s">
        <v>9</v>
      </c>
    </row>
    <row r="3" spans="1:9" ht="9" customHeight="1" x14ac:dyDescent="0.5">
      <c r="B3" s="62"/>
      <c r="C3" s="7"/>
      <c r="D3" s="227"/>
      <c r="E3" s="228"/>
      <c r="F3" s="229"/>
      <c r="G3" s="64"/>
      <c r="H3" s="230"/>
    </row>
    <row r="4" spans="1:9" ht="21.6" customHeight="1" x14ac:dyDescent="0.5">
      <c r="B4" s="62"/>
      <c r="C4" s="74"/>
      <c r="D4" s="227"/>
      <c r="E4" s="107"/>
      <c r="F4" s="107"/>
      <c r="G4" s="107"/>
      <c r="H4" s="255">
        <f>INDEX('2022 Trains'!B7:C61,MATCH(E2,'2022 Trains'!C7:C64,0),1)</f>
        <v>7</v>
      </c>
    </row>
    <row r="5" spans="1:9" ht="21.6" customHeight="1" x14ac:dyDescent="0.5">
      <c r="B5" s="78" t="s">
        <v>11</v>
      </c>
      <c r="C5" s="79"/>
      <c r="D5" s="80"/>
      <c r="E5" s="80"/>
      <c r="F5" s="80"/>
      <c r="G5" s="80"/>
      <c r="H5" s="81"/>
    </row>
    <row r="6" spans="1:9" ht="21.6" customHeight="1" x14ac:dyDescent="0.5">
      <c r="A6" s="82"/>
      <c r="B6" s="83" t="s">
        <v>12</v>
      </c>
      <c r="C6" s="84">
        <f>IF(C7=0," ",TIMEVALUE(LEFT(C7,2)&amp;":"&amp;MID(C7,3,2)&amp;":"&amp;RIGHT(C7,2)))</f>
        <v>0.54166666666666663</v>
      </c>
      <c r="D6" s="84">
        <f>IF(D7=0," ",TIMEVALUE(LEFT(D7,2)&amp;":"&amp;MID(D7,3,2)&amp;":"&amp;RIGHT(D7,2)))</f>
        <v>0.60451388888888891</v>
      </c>
      <c r="E6" s="84">
        <f>IF(E7=0," ",TIMEVALUE(LEFT(E7,2)&amp;":"&amp;MID(E7,3,2)&amp;":"&amp;RIGHT(E7,2)))</f>
        <v>0.66666666666666663</v>
      </c>
      <c r="F6" s="84">
        <f>IF(F7=0," ",TIMEVALUE(LEFT(F7,2)&amp;":"&amp;MID(F7,3,2)&amp;":"&amp;RIGHT(F7,2)))</f>
        <v>0.72951388888888891</v>
      </c>
      <c r="G6" s="84" t="str">
        <f>IF(G7=0," ",TIMEVALUE(LEFT(G7,2)&amp;":"&amp;MID(G7,3,2)&amp;":"&amp;RIGHT(G7,2)))</f>
        <v xml:space="preserve"> </v>
      </c>
      <c r="H6" s="85"/>
      <c r="I6" s="82"/>
    </row>
    <row r="7" spans="1:9" ht="21.6" customHeight="1" x14ac:dyDescent="0.5">
      <c r="B7" s="86" t="s">
        <v>13</v>
      </c>
      <c r="C7" s="87" t="s">
        <v>577</v>
      </c>
      <c r="D7" s="87" t="s">
        <v>578</v>
      </c>
      <c r="E7" s="87" t="s">
        <v>579</v>
      </c>
      <c r="F7" s="87" t="s">
        <v>580</v>
      </c>
      <c r="G7" s="87"/>
      <c r="H7" s="181"/>
    </row>
    <row r="8" spans="1:9" ht="21.6" customHeight="1" x14ac:dyDescent="0.5">
      <c r="B8" s="89" t="s">
        <v>14</v>
      </c>
      <c r="C8" s="90">
        <v>671</v>
      </c>
      <c r="D8" s="90">
        <v>399</v>
      </c>
      <c r="E8" s="90">
        <v>671</v>
      </c>
      <c r="F8" s="90">
        <v>399</v>
      </c>
      <c r="G8" s="90"/>
      <c r="H8" s="88"/>
    </row>
    <row r="9" spans="1:9" ht="21.6" customHeight="1" x14ac:dyDescent="0.45">
      <c r="B9" s="91"/>
      <c r="H9" s="88"/>
    </row>
    <row r="10" spans="1:9" ht="30" customHeight="1" x14ac:dyDescent="0.5">
      <c r="B10" s="94" t="s">
        <v>15</v>
      </c>
      <c r="C10" s="87" t="s">
        <v>583</v>
      </c>
      <c r="D10" s="87" t="s">
        <v>593</v>
      </c>
      <c r="E10" s="87" t="s">
        <v>599</v>
      </c>
      <c r="F10" s="87" t="s">
        <v>607</v>
      </c>
      <c r="G10" s="87"/>
      <c r="H10" s="93"/>
    </row>
    <row r="11" spans="1:9" ht="21.6" customHeight="1" x14ac:dyDescent="0.5">
      <c r="B11" s="96" t="s">
        <v>16</v>
      </c>
      <c r="C11" s="224" t="s">
        <v>10</v>
      </c>
      <c r="D11" s="224" t="s">
        <v>10</v>
      </c>
      <c r="E11" s="224" t="s">
        <v>10</v>
      </c>
      <c r="F11" s="224" t="s">
        <v>10</v>
      </c>
      <c r="G11" s="87"/>
      <c r="H11" s="95"/>
    </row>
    <row r="12" spans="1:9" ht="30" customHeight="1" x14ac:dyDescent="0.5">
      <c r="B12" s="94" t="s">
        <v>17</v>
      </c>
      <c r="C12" s="87" t="s">
        <v>530</v>
      </c>
      <c r="D12" s="87" t="s">
        <v>594</v>
      </c>
      <c r="E12" s="87" t="s">
        <v>600</v>
      </c>
      <c r="F12" s="87" t="s">
        <v>608</v>
      </c>
      <c r="G12" s="87"/>
      <c r="H12" s="95"/>
    </row>
    <row r="13" spans="1:9" ht="30" customHeight="1" x14ac:dyDescent="0.5">
      <c r="B13" s="94" t="s">
        <v>19</v>
      </c>
      <c r="C13" s="87" t="s">
        <v>588</v>
      </c>
      <c r="D13" s="87" t="s">
        <v>595</v>
      </c>
      <c r="E13" s="87" t="s">
        <v>602</v>
      </c>
      <c r="F13" s="87" t="s">
        <v>609</v>
      </c>
      <c r="G13" s="87"/>
      <c r="H13" s="95" t="s">
        <v>18</v>
      </c>
    </row>
    <row r="14" spans="1:9" ht="30" customHeight="1" x14ac:dyDescent="0.5">
      <c r="B14" s="94" t="s">
        <v>20</v>
      </c>
      <c r="C14" s="87" t="s">
        <v>590</v>
      </c>
      <c r="D14" s="87" t="s">
        <v>596</v>
      </c>
      <c r="E14" s="87" t="s">
        <v>603</v>
      </c>
      <c r="F14" s="87" t="s">
        <v>610</v>
      </c>
      <c r="G14" s="87"/>
      <c r="H14" s="95"/>
    </row>
    <row r="15" spans="1:9" ht="30" customHeight="1" x14ac:dyDescent="0.5">
      <c r="B15" s="94" t="s">
        <v>21</v>
      </c>
      <c r="C15" s="87" t="s">
        <v>591</v>
      </c>
      <c r="D15" s="87" t="s">
        <v>597</v>
      </c>
      <c r="E15" s="87" t="s">
        <v>605</v>
      </c>
      <c r="F15" s="87" t="s">
        <v>611</v>
      </c>
      <c r="G15" s="87"/>
      <c r="H15" s="95"/>
    </row>
    <row r="16" spans="1:9" ht="21.6" customHeight="1" x14ac:dyDescent="0.5">
      <c r="B16" s="96" t="s">
        <v>16</v>
      </c>
      <c r="C16" s="224" t="s">
        <v>10</v>
      </c>
      <c r="D16" s="224" t="s">
        <v>10</v>
      </c>
      <c r="E16" s="224" t="s">
        <v>10</v>
      </c>
      <c r="F16" s="224" t="s">
        <v>10</v>
      </c>
      <c r="G16" s="87"/>
      <c r="H16" s="95"/>
    </row>
    <row r="17" spans="2:9" ht="30" customHeight="1" x14ac:dyDescent="0.5">
      <c r="B17" s="94" t="s">
        <v>22</v>
      </c>
      <c r="C17" s="87" t="s">
        <v>592</v>
      </c>
      <c r="D17" s="87" t="s">
        <v>598</v>
      </c>
      <c r="E17" s="87" t="s">
        <v>606</v>
      </c>
      <c r="F17" s="87" t="s">
        <v>612</v>
      </c>
      <c r="G17" s="87"/>
      <c r="H17" s="95"/>
      <c r="I17" t="s">
        <v>23</v>
      </c>
    </row>
    <row r="18" spans="2:9" ht="21.6" customHeight="1" x14ac:dyDescent="0.35">
      <c r="B18" s="101" t="s">
        <v>24</v>
      </c>
      <c r="C18" s="102" t="s">
        <v>25</v>
      </c>
      <c r="D18" s="104"/>
      <c r="E18" s="103"/>
      <c r="F18" s="104"/>
      <c r="G18" s="103"/>
      <c r="H18" s="100"/>
    </row>
    <row r="19" spans="2:9" ht="21.6" customHeight="1" x14ac:dyDescent="0.5">
      <c r="B19" s="105"/>
      <c r="C19" s="106"/>
      <c r="D19" s="103"/>
      <c r="E19" s="107" t="s">
        <v>26</v>
      </c>
      <c r="F19" s="106" t="s">
        <v>604</v>
      </c>
      <c r="G19" s="106"/>
      <c r="H19" s="100"/>
    </row>
    <row r="20" spans="2:9" ht="30" customHeight="1" x14ac:dyDescent="0.5">
      <c r="B20" s="108">
        <v>100</v>
      </c>
      <c r="C20" s="90">
        <v>56</v>
      </c>
      <c r="D20" s="90">
        <v>49</v>
      </c>
      <c r="E20" s="90">
        <v>51</v>
      </c>
      <c r="F20" s="90">
        <v>25</v>
      </c>
      <c r="G20" s="90"/>
      <c r="H20" s="100"/>
    </row>
    <row r="21" spans="2:9" ht="30" customHeight="1" x14ac:dyDescent="0.5">
      <c r="B21" s="108">
        <v>101</v>
      </c>
      <c r="C21" s="90">
        <v>42</v>
      </c>
      <c r="D21" s="90">
        <v>0</v>
      </c>
      <c r="E21" s="90">
        <v>0</v>
      </c>
      <c r="F21" s="90">
        <v>0</v>
      </c>
      <c r="G21" s="90"/>
      <c r="H21" s="100"/>
    </row>
    <row r="22" spans="2:9" ht="30" customHeight="1" x14ac:dyDescent="0.5">
      <c r="B22" s="108">
        <v>200</v>
      </c>
      <c r="C22" s="90">
        <v>51</v>
      </c>
      <c r="D22" s="90">
        <v>55</v>
      </c>
      <c r="E22" s="90">
        <v>54</v>
      </c>
      <c r="F22" s="90">
        <v>32</v>
      </c>
      <c r="G22" s="90"/>
      <c r="H22" s="100"/>
    </row>
    <row r="23" spans="2:9" ht="30" customHeight="1" x14ac:dyDescent="0.5">
      <c r="B23" s="108">
        <v>201</v>
      </c>
      <c r="C23" s="90">
        <v>35</v>
      </c>
      <c r="D23" s="90">
        <v>49</v>
      </c>
      <c r="E23" s="90">
        <v>68</v>
      </c>
      <c r="F23" s="90">
        <v>11</v>
      </c>
      <c r="G23" s="90"/>
      <c r="H23" s="100"/>
    </row>
    <row r="24" spans="2:9" ht="30" customHeight="1" x14ac:dyDescent="0.5">
      <c r="B24" s="108">
        <v>308</v>
      </c>
      <c r="C24" s="90">
        <v>11</v>
      </c>
      <c r="D24" s="90">
        <v>7</v>
      </c>
      <c r="E24" s="90">
        <v>6</v>
      </c>
      <c r="F24" s="90">
        <v>9</v>
      </c>
      <c r="G24" s="90"/>
      <c r="H24" s="100"/>
    </row>
    <row r="25" spans="2:9" ht="30" customHeight="1" x14ac:dyDescent="0.5">
      <c r="B25" s="111" t="s">
        <v>27</v>
      </c>
      <c r="C25" s="90">
        <v>0</v>
      </c>
      <c r="D25" s="113">
        <v>0</v>
      </c>
      <c r="E25" s="90">
        <v>0</v>
      </c>
      <c r="F25" s="90">
        <v>0</v>
      </c>
      <c r="G25" s="90"/>
      <c r="H25" s="100"/>
    </row>
    <row r="26" spans="2:9" ht="30" customHeight="1" thickBot="1" x14ac:dyDescent="0.55000000000000004">
      <c r="B26" s="112" t="s">
        <v>28</v>
      </c>
      <c r="C26" s="113">
        <v>0</v>
      </c>
      <c r="D26" s="90">
        <v>0</v>
      </c>
      <c r="E26" s="113">
        <v>0</v>
      </c>
      <c r="F26" s="113">
        <v>0</v>
      </c>
      <c r="G26" s="113"/>
      <c r="H26" s="100"/>
    </row>
    <row r="27" spans="2:9" ht="21.6" customHeight="1" thickTop="1" thickBot="1" x14ac:dyDescent="0.5">
      <c r="B27" s="116" t="s">
        <v>29</v>
      </c>
      <c r="C27" s="117">
        <f>SUM(C20:C26)</f>
        <v>195</v>
      </c>
      <c r="D27" s="117">
        <f>SUM(D20:D26)</f>
        <v>160</v>
      </c>
      <c r="E27" s="117">
        <f>SUM(E20:E26)</f>
        <v>179</v>
      </c>
      <c r="F27" s="117">
        <f>SUM(F20:F26)</f>
        <v>77</v>
      </c>
      <c r="G27" s="225">
        <f>SUM(G20:G26)</f>
        <v>0</v>
      </c>
      <c r="H27" s="100"/>
    </row>
    <row r="28" spans="2:9" ht="21.6" customHeight="1" thickTop="1" thickBot="1" x14ac:dyDescent="0.5">
      <c r="B28" s="116" t="s">
        <v>30</v>
      </c>
      <c r="C28" s="117">
        <f>C27</f>
        <v>195</v>
      </c>
      <c r="D28" s="117">
        <f>C28+D27</f>
        <v>355</v>
      </c>
      <c r="E28" s="117">
        <f>D28+E27</f>
        <v>534</v>
      </c>
      <c r="F28" s="117">
        <f>F27+E28</f>
        <v>611</v>
      </c>
      <c r="G28" s="225">
        <f>G27+F28</f>
        <v>611</v>
      </c>
      <c r="H28" s="100"/>
    </row>
    <row r="29" spans="2:9" ht="21.6" customHeight="1" thickTop="1" thickBot="1" x14ac:dyDescent="0.5">
      <c r="B29" s="119" t="s">
        <v>31</v>
      </c>
      <c r="C29" s="120"/>
      <c r="D29" s="117"/>
      <c r="E29" s="120"/>
      <c r="F29" s="120"/>
      <c r="G29" s="226"/>
      <c r="H29" s="100"/>
    </row>
    <row r="30" spans="2:9" ht="21.6" customHeight="1" thickTop="1" thickBot="1" x14ac:dyDescent="0.5">
      <c r="B30" s="119" t="s">
        <v>32</v>
      </c>
      <c r="C30" s="120"/>
      <c r="D30" s="120"/>
      <c r="E30" s="120"/>
      <c r="F30" s="120"/>
      <c r="G30" s="226"/>
      <c r="H30" s="100"/>
    </row>
    <row r="31" spans="2:9" ht="21.6" customHeight="1" thickTop="1" x14ac:dyDescent="0.3">
      <c r="B31" s="122"/>
      <c r="G31" s="8" t="s">
        <v>33</v>
      </c>
      <c r="H31" s="100"/>
    </row>
    <row r="32" spans="2:9" ht="21.6" customHeight="1" x14ac:dyDescent="0.3">
      <c r="B32" s="122"/>
      <c r="G32" s="123" t="s">
        <v>34</v>
      </c>
      <c r="H32" s="100"/>
    </row>
    <row r="33" spans="2:8" x14ac:dyDescent="0.3">
      <c r="B33" s="124" t="s">
        <v>35</v>
      </c>
      <c r="C33" t="s">
        <v>36</v>
      </c>
      <c r="H33" s="100"/>
    </row>
    <row r="34" spans="2:8" ht="19.8" x14ac:dyDescent="0.4">
      <c r="B34" s="125" t="s">
        <v>38</v>
      </c>
      <c r="C34" s="126" t="s">
        <v>59</v>
      </c>
      <c r="D34" s="126" t="s">
        <v>59</v>
      </c>
      <c r="E34" s="126" t="s">
        <v>59</v>
      </c>
      <c r="F34" s="126" t="s">
        <v>59</v>
      </c>
      <c r="G34" s="126"/>
      <c r="H34" s="100"/>
    </row>
    <row r="35" spans="2:8" ht="19.8" x14ac:dyDescent="0.4">
      <c r="B35" s="125" t="s">
        <v>39</v>
      </c>
      <c r="C35" s="126" t="s">
        <v>66</v>
      </c>
      <c r="D35" s="126" t="s">
        <v>60</v>
      </c>
      <c r="E35" s="126" t="s">
        <v>66</v>
      </c>
      <c r="F35" s="126" t="s">
        <v>65</v>
      </c>
      <c r="G35" s="126"/>
      <c r="H35" s="127"/>
    </row>
    <row r="36" spans="2:8" ht="19.8" x14ac:dyDescent="0.4">
      <c r="B36" s="125" t="s">
        <v>40</v>
      </c>
      <c r="C36" s="126" t="s">
        <v>64</v>
      </c>
      <c r="D36" s="126" t="s">
        <v>64</v>
      </c>
      <c r="E36" s="126" t="s">
        <v>64</v>
      </c>
      <c r="F36" s="126" t="s">
        <v>64</v>
      </c>
      <c r="G36" s="126"/>
      <c r="H36" s="127"/>
    </row>
    <row r="37" spans="2:8" ht="19.8" x14ac:dyDescent="0.4">
      <c r="B37" s="125"/>
      <c r="C37" s="126"/>
      <c r="E37" s="126"/>
      <c r="F37" s="126"/>
      <c r="G37" s="126"/>
      <c r="H37" s="127"/>
    </row>
    <row r="38" spans="2:8" ht="19.8" x14ac:dyDescent="0.4">
      <c r="B38" s="125" t="s">
        <v>41</v>
      </c>
      <c r="C38" s="126" t="s">
        <v>517</v>
      </c>
      <c r="D38" s="126" t="s">
        <v>517</v>
      </c>
      <c r="E38" s="126" t="s">
        <v>517</v>
      </c>
      <c r="F38" s="126" t="s">
        <v>517</v>
      </c>
      <c r="G38" s="126"/>
      <c r="H38" s="127"/>
    </row>
    <row r="39" spans="2:8" ht="19.8" x14ac:dyDescent="0.4">
      <c r="B39" s="125" t="s">
        <v>42</v>
      </c>
      <c r="C39" s="126" t="s">
        <v>74</v>
      </c>
      <c r="D39" s="126" t="s">
        <v>65</v>
      </c>
      <c r="E39" s="126" t="s">
        <v>65</v>
      </c>
      <c r="F39" s="126" t="s">
        <v>60</v>
      </c>
      <c r="G39" s="126"/>
      <c r="H39" s="127"/>
    </row>
    <row r="40" spans="2:8" ht="19.8" x14ac:dyDescent="0.4">
      <c r="B40" s="125" t="s">
        <v>43</v>
      </c>
      <c r="C40" s="126" t="s">
        <v>584</v>
      </c>
      <c r="D40" s="126" t="s">
        <v>74</v>
      </c>
      <c r="E40" s="126" t="s">
        <v>74</v>
      </c>
      <c r="F40" s="126" t="s">
        <v>74</v>
      </c>
      <c r="G40" s="126"/>
      <c r="H40" s="127"/>
    </row>
    <row r="41" spans="2:8" x14ac:dyDescent="0.3">
      <c r="B41" s="129" t="s">
        <v>44</v>
      </c>
      <c r="C41" s="106"/>
      <c r="E41" s="106"/>
      <c r="F41" s="106"/>
      <c r="G41" s="106"/>
      <c r="H41" s="127"/>
    </row>
    <row r="42" spans="2:8" x14ac:dyDescent="0.3">
      <c r="B42" s="122"/>
      <c r="C42" s="106"/>
      <c r="D42" s="150" t="s">
        <v>277</v>
      </c>
      <c r="E42" s="150" t="s">
        <v>278</v>
      </c>
      <c r="F42" s="106"/>
      <c r="G42" s="106"/>
      <c r="H42" s="127"/>
    </row>
    <row r="43" spans="2:8" x14ac:dyDescent="0.3">
      <c r="B43" s="124" t="s">
        <v>45</v>
      </c>
      <c r="C43" s="130"/>
      <c r="D43" s="106"/>
      <c r="E43" s="106"/>
      <c r="F43" s="130" t="s">
        <v>46</v>
      </c>
      <c r="G43" s="106"/>
      <c r="H43" s="127"/>
    </row>
    <row r="44" spans="2:8" ht="15.6" x14ac:dyDescent="0.3">
      <c r="B44" s="131" t="s">
        <v>47</v>
      </c>
      <c r="C44" s="130"/>
      <c r="D44" s="106"/>
      <c r="E44" s="106" t="s">
        <v>48</v>
      </c>
      <c r="F44" s="106">
        <f>H29*8</f>
        <v>0</v>
      </c>
      <c r="G44" s="132" t="s">
        <v>49</v>
      </c>
      <c r="H44" s="127"/>
    </row>
    <row r="45" spans="2:8" ht="15.6" x14ac:dyDescent="0.3">
      <c r="B45" s="131" t="s">
        <v>50</v>
      </c>
      <c r="C45" s="130" t="s">
        <v>51</v>
      </c>
      <c r="D45" s="106"/>
      <c r="E45" s="106" t="s">
        <v>48</v>
      </c>
      <c r="F45" s="106">
        <f>D46*8</f>
        <v>0</v>
      </c>
      <c r="G45" s="132" t="s">
        <v>52</v>
      </c>
      <c r="H45" s="127"/>
    </row>
    <row r="46" spans="2:8" x14ac:dyDescent="0.3">
      <c r="B46" s="122" t="s">
        <v>53</v>
      </c>
      <c r="C46" s="106"/>
      <c r="D46" s="133"/>
      <c r="E46" s="106"/>
      <c r="F46" s="106"/>
      <c r="G46" s="106"/>
      <c r="H46" s="127"/>
    </row>
    <row r="47" spans="2:8" x14ac:dyDescent="0.3">
      <c r="B47" s="122"/>
      <c r="C47" s="130"/>
      <c r="D47" s="106"/>
      <c r="E47" s="106"/>
      <c r="F47" s="106"/>
      <c r="G47" s="106"/>
      <c r="H47" s="127"/>
    </row>
    <row r="48" spans="2:8" ht="18.600000000000001" thickBot="1" x14ac:dyDescent="0.4">
      <c r="B48" s="134" t="s">
        <v>54</v>
      </c>
      <c r="C48" s="135"/>
      <c r="D48" s="106"/>
      <c r="E48" s="135"/>
      <c r="F48" s="135"/>
      <c r="G48" s="135"/>
      <c r="H48" s="127"/>
    </row>
    <row r="49" spans="2:8" ht="16.2" thickBot="1" x14ac:dyDescent="0.35">
      <c r="B49" s="136" t="s">
        <v>55</v>
      </c>
      <c r="C49" s="137" t="s">
        <v>582</v>
      </c>
      <c r="D49" s="137" t="s">
        <v>582</v>
      </c>
      <c r="E49" s="137" t="s">
        <v>601</v>
      </c>
      <c r="F49" s="137" t="s">
        <v>601</v>
      </c>
      <c r="G49" s="138"/>
      <c r="H49" s="127"/>
    </row>
    <row r="50" spans="2:8" ht="16.2" thickBot="1" x14ac:dyDescent="0.35">
      <c r="B50" s="136" t="s">
        <v>56</v>
      </c>
      <c r="C50" s="139">
        <v>78</v>
      </c>
      <c r="D50" s="139">
        <v>82</v>
      </c>
      <c r="E50" s="139">
        <v>83</v>
      </c>
      <c r="F50" s="139">
        <v>84</v>
      </c>
      <c r="G50" s="137"/>
      <c r="H50" s="127"/>
    </row>
    <row r="51" spans="2:8" x14ac:dyDescent="0.3">
      <c r="B51" s="141" t="s">
        <v>57</v>
      </c>
      <c r="C51" s="106"/>
      <c r="F51" s="106"/>
      <c r="G51" s="106"/>
      <c r="H51" s="127"/>
    </row>
    <row r="52" spans="2:8" ht="15.6" x14ac:dyDescent="0.3">
      <c r="B52" s="142" t="s">
        <v>58</v>
      </c>
      <c r="C52" s="106"/>
      <c r="D52" s="106"/>
      <c r="E52" s="106"/>
      <c r="F52" s="106"/>
      <c r="G52" s="106"/>
      <c r="H52" s="127"/>
    </row>
    <row r="53" spans="2:8" ht="15.6" x14ac:dyDescent="0.3">
      <c r="B53" s="142"/>
      <c r="C53" s="106"/>
      <c r="D53" s="106"/>
      <c r="E53" s="106"/>
      <c r="F53" s="106"/>
      <c r="G53" s="106"/>
      <c r="H53" s="127"/>
    </row>
    <row r="54" spans="2:8" ht="15.6" x14ac:dyDescent="0.3">
      <c r="B54" s="142"/>
      <c r="C54" s="106"/>
      <c r="D54" s="106"/>
      <c r="E54" s="106"/>
      <c r="F54" s="106"/>
      <c r="G54" s="106"/>
      <c r="H54" s="127"/>
    </row>
    <row r="55" spans="2:8" x14ac:dyDescent="0.3">
      <c r="B55" s="122"/>
      <c r="C55" s="106"/>
      <c r="D55" s="106"/>
      <c r="E55" s="106"/>
      <c r="F55" s="106"/>
      <c r="G55" s="106"/>
      <c r="H55" s="127"/>
    </row>
    <row r="56" spans="2:8" ht="15" thickBot="1" x14ac:dyDescent="0.35">
      <c r="B56" s="143"/>
      <c r="C56" s="144"/>
      <c r="D56" s="144"/>
      <c r="E56" s="144"/>
      <c r="F56" s="144"/>
      <c r="G56" s="144"/>
      <c r="H56" s="182"/>
    </row>
    <row r="57" spans="2:8" ht="15" thickTop="1" x14ac:dyDescent="0.3"/>
  </sheetData>
  <mergeCells count="2">
    <mergeCell ref="B1:H1"/>
    <mergeCell ref="E2:F2"/>
  </mergeCells>
  <dataValidations count="7">
    <dataValidation type="list" errorStyle="information" operator="equal" allowBlank="1" showErrorMessage="1" sqref="C38:G38" xr:uid="{00000000-0002-0000-1800-000000000000}">
      <formula1>"Chris R Boli,Jay Horn"</formula1>
    </dataValidation>
    <dataValidation errorStyle="information" allowBlank="1" showInputMessage="1" showErrorMessage="1" sqref="C41" xr:uid="{00000000-0002-0000-1800-000001000000}"/>
    <dataValidation type="list" errorStyle="warning" operator="equal" allowBlank="1" showErrorMessage="1" sqref="C8:G8" xr:uid="{00000000-0002-0000-1800-000002000000}">
      <formula1>"17,,399,671,1686,1640"</formula1>
    </dataValidation>
    <dataValidation type="list" errorStyle="information" operator="equal" allowBlank="1" showErrorMessage="1" sqref="C39:G40" xr:uid="{00000000-0002-0000-1800-000003000000}">
      <formula1>"Dennis Winchell,Harold Boettcher,Rob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C34:G34" xr:uid="{00000000-0002-0000-1800-000004000000}">
      <formula1>"Ted Dunn,Richard Gray,Billy Rueckert"</formula1>
    </dataValidation>
    <dataValidation type="list" errorStyle="information" operator="equal" allowBlank="1" showErrorMessage="1" sqref="C35:G35" xr:uid="{00000000-0002-0000-1800-000005000000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C36:G36" xr:uid="{00000000-0002-0000-1800-000006000000}">
      <formula1>"Donald Marshall,Charles Stirewalt,Chris Tilley,John Tredway,Victor Varney"</formula1>
    </dataValidation>
  </dataValidations>
  <pageMargins left="0.7" right="0.7" top="0.75" bottom="0.75" header="0.3" footer="0.3"/>
  <pageSetup scale="53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57"/>
  <sheetViews>
    <sheetView workbookViewId="0"/>
  </sheetViews>
  <sheetFormatPr defaultRowHeight="14.4" x14ac:dyDescent="0.3"/>
  <cols>
    <col min="1" max="1" width="2.88671875" customWidth="1"/>
    <col min="2" max="2" width="32.5546875" customWidth="1"/>
    <col min="3" max="8" width="20.6640625" customWidth="1"/>
    <col min="9" max="9" width="8.44140625" customWidth="1"/>
    <col min="10" max="10" width="26.21875" customWidth="1"/>
    <col min="11" max="1025" width="11.6640625" customWidth="1"/>
  </cols>
  <sheetData>
    <row r="1" spans="1:10" ht="21.6" customHeight="1" thickTop="1" x14ac:dyDescent="0.4">
      <c r="B1" s="334" t="s">
        <v>6</v>
      </c>
      <c r="C1" s="334"/>
      <c r="D1" s="334"/>
      <c r="E1" s="334"/>
      <c r="F1" s="334"/>
      <c r="G1" s="334"/>
      <c r="H1" s="334"/>
    </row>
    <row r="2" spans="1:10" ht="21.6" customHeight="1" x14ac:dyDescent="0.45">
      <c r="B2" s="62" t="s">
        <v>7</v>
      </c>
      <c r="C2" s="7"/>
      <c r="D2" s="63" t="s">
        <v>8</v>
      </c>
      <c r="E2" s="337">
        <v>44674</v>
      </c>
      <c r="F2" s="337"/>
      <c r="G2" s="224" t="s">
        <v>10</v>
      </c>
      <c r="H2" s="65" t="s">
        <v>9</v>
      </c>
    </row>
    <row r="3" spans="1:10" ht="9" customHeight="1" x14ac:dyDescent="0.5">
      <c r="B3" s="62"/>
      <c r="C3" s="7"/>
      <c r="D3" s="227"/>
      <c r="E3" s="228"/>
      <c r="F3" s="229"/>
      <c r="G3" s="64"/>
      <c r="H3" s="230"/>
    </row>
    <row r="4" spans="1:10" ht="21.6" customHeight="1" x14ac:dyDescent="0.5">
      <c r="B4" s="62"/>
      <c r="C4" s="74"/>
      <c r="D4" s="227"/>
      <c r="E4" s="107"/>
      <c r="F4" s="107"/>
      <c r="G4" s="107"/>
      <c r="H4" s="255">
        <f>INDEX('2022 Trains'!B7:C61,MATCH(E2,'2022 Trains'!C7:C64,0),1)</f>
        <v>6</v>
      </c>
      <c r="J4" s="254"/>
    </row>
    <row r="5" spans="1:10" ht="21.6" customHeight="1" x14ac:dyDescent="0.5">
      <c r="B5" s="78" t="s">
        <v>11</v>
      </c>
      <c r="C5" s="79"/>
      <c r="D5" s="80"/>
      <c r="E5" s="80"/>
      <c r="F5" s="80"/>
      <c r="G5" s="80"/>
      <c r="H5" s="81"/>
    </row>
    <row r="6" spans="1:10" ht="21.6" customHeight="1" x14ac:dyDescent="0.5">
      <c r="A6" s="82"/>
      <c r="B6" s="83" t="s">
        <v>12</v>
      </c>
      <c r="C6" s="84">
        <f>IF(C7=0," ",TIMEVALUE(LEFT(C7,2)&amp;":"&amp;MID(C7,3,2)&amp;":"&amp;RIGHT(C7,2)))</f>
        <v>0.66666666666666663</v>
      </c>
      <c r="D6" s="84" t="str">
        <f>IF(D7=0," ",TIMEVALUE(LEFT(D7,2)&amp;":"&amp;MID(D7,3,2)&amp;":"&amp;RIGHT(D7,2)))</f>
        <v xml:space="preserve"> </v>
      </c>
      <c r="E6" s="84" t="str">
        <f>IF(E7=0," ",TIMEVALUE(LEFT(E7,2)&amp;":"&amp;MID(E7,3,2)&amp;":"&amp;RIGHT(E7,2)))</f>
        <v xml:space="preserve"> </v>
      </c>
      <c r="F6" s="84" t="str">
        <f>IF(F7=0," ",TIMEVALUE(LEFT(F7,2)&amp;":"&amp;MID(F7,3,2)&amp;":"&amp;RIGHT(F7,2)))</f>
        <v xml:space="preserve"> </v>
      </c>
      <c r="G6" s="84" t="str">
        <f>IF(G7=0," ",TIMEVALUE(LEFT(G7,2)&amp;":"&amp;MID(G7,3,2)&amp;":"&amp;RIGHT(G7,2)))</f>
        <v xml:space="preserve"> </v>
      </c>
      <c r="H6" s="85"/>
      <c r="I6" s="82"/>
    </row>
    <row r="7" spans="1:10" ht="21.6" customHeight="1" x14ac:dyDescent="0.5">
      <c r="B7" s="86" t="s">
        <v>13</v>
      </c>
      <c r="C7" s="87" t="s">
        <v>579</v>
      </c>
      <c r="D7" s="87"/>
      <c r="E7" s="87"/>
      <c r="F7" s="87"/>
      <c r="G7" s="87"/>
      <c r="H7" s="181"/>
    </row>
    <row r="8" spans="1:10" ht="21.6" customHeight="1" x14ac:dyDescent="0.5">
      <c r="B8" s="89" t="s">
        <v>14</v>
      </c>
      <c r="C8" s="90">
        <v>671</v>
      </c>
      <c r="D8" s="90"/>
      <c r="E8" s="90"/>
      <c r="F8" s="90"/>
      <c r="G8" s="90"/>
      <c r="H8" s="88"/>
    </row>
    <row r="9" spans="1:10" ht="21.6" customHeight="1" x14ac:dyDescent="0.45">
      <c r="B9" s="91"/>
      <c r="H9" s="88"/>
    </row>
    <row r="10" spans="1:10" ht="30" customHeight="1" x14ac:dyDescent="0.5">
      <c r="B10" s="94" t="s">
        <v>15</v>
      </c>
      <c r="C10" s="87" t="s">
        <v>613</v>
      </c>
      <c r="D10" s="87"/>
      <c r="E10" s="87"/>
      <c r="F10" s="87"/>
      <c r="G10" s="87"/>
      <c r="H10" s="93"/>
    </row>
    <row r="11" spans="1:10" ht="21.6" customHeight="1" x14ac:dyDescent="0.5">
      <c r="B11" s="96" t="s">
        <v>16</v>
      </c>
      <c r="C11" s="87"/>
      <c r="D11" s="87"/>
      <c r="E11" s="87"/>
      <c r="F11" s="87"/>
      <c r="G11" s="87"/>
      <c r="H11" s="95"/>
    </row>
    <row r="12" spans="1:10" ht="30" customHeight="1" x14ac:dyDescent="0.5">
      <c r="B12" s="94" t="s">
        <v>17</v>
      </c>
      <c r="C12" s="87"/>
      <c r="D12" s="87"/>
      <c r="E12" s="87"/>
      <c r="F12" s="87"/>
      <c r="G12" s="87"/>
      <c r="H12" s="95"/>
    </row>
    <row r="13" spans="1:10" ht="30" customHeight="1" x14ac:dyDescent="0.5">
      <c r="B13" s="94" t="s">
        <v>19</v>
      </c>
      <c r="C13" s="87"/>
      <c r="D13" s="87"/>
      <c r="E13" s="87"/>
      <c r="F13" s="87"/>
      <c r="G13" s="87"/>
      <c r="H13" s="95" t="s">
        <v>18</v>
      </c>
    </row>
    <row r="14" spans="1:10" ht="30" customHeight="1" x14ac:dyDescent="0.5">
      <c r="B14" s="94" t="s">
        <v>20</v>
      </c>
      <c r="C14" s="87"/>
      <c r="D14" s="87"/>
      <c r="E14" s="87"/>
      <c r="F14" s="87"/>
      <c r="G14" s="87"/>
      <c r="H14" s="95"/>
    </row>
    <row r="15" spans="1:10" ht="30" customHeight="1" x14ac:dyDescent="0.5">
      <c r="B15" s="94" t="s">
        <v>21</v>
      </c>
      <c r="C15" s="87"/>
      <c r="D15" s="87"/>
      <c r="E15" s="87"/>
      <c r="F15" s="87"/>
      <c r="G15" s="87"/>
      <c r="H15" s="95"/>
    </row>
    <row r="16" spans="1:10" ht="21.6" customHeight="1" x14ac:dyDescent="0.5">
      <c r="B16" s="96" t="s">
        <v>16</v>
      </c>
      <c r="C16" s="87"/>
      <c r="D16" s="87"/>
      <c r="E16" s="87"/>
      <c r="F16" s="87"/>
      <c r="G16" s="87"/>
      <c r="H16" s="95"/>
    </row>
    <row r="17" spans="2:9" ht="30" customHeight="1" x14ac:dyDescent="0.5">
      <c r="B17" s="94" t="s">
        <v>22</v>
      </c>
      <c r="C17" s="87" t="s">
        <v>614</v>
      </c>
      <c r="D17" s="87"/>
      <c r="E17" s="87"/>
      <c r="F17" s="87"/>
      <c r="G17" s="87"/>
      <c r="H17" s="95"/>
      <c r="I17" t="s">
        <v>23</v>
      </c>
    </row>
    <row r="18" spans="2:9" ht="21.6" customHeight="1" x14ac:dyDescent="0.35">
      <c r="B18" s="101" t="s">
        <v>24</v>
      </c>
      <c r="C18" s="102" t="s">
        <v>25</v>
      </c>
      <c r="D18" s="104"/>
      <c r="E18" s="103"/>
      <c r="F18" s="104"/>
      <c r="G18" s="103"/>
      <c r="H18" s="100"/>
    </row>
    <row r="19" spans="2:9" ht="21.6" customHeight="1" x14ac:dyDescent="0.5">
      <c r="B19" s="105"/>
      <c r="C19" s="106"/>
      <c r="D19" s="103"/>
      <c r="E19" s="107" t="s">
        <v>26</v>
      </c>
      <c r="F19" s="106"/>
      <c r="G19" s="106"/>
      <c r="H19" s="100"/>
    </row>
    <row r="20" spans="2:9" ht="30" customHeight="1" x14ac:dyDescent="0.5">
      <c r="B20" s="108">
        <v>100</v>
      </c>
      <c r="C20" s="252" t="s">
        <v>615</v>
      </c>
      <c r="D20" s="109"/>
      <c r="E20" s="109"/>
      <c r="F20" s="109"/>
      <c r="G20" s="109"/>
      <c r="H20" s="100"/>
    </row>
    <row r="21" spans="2:9" ht="30" customHeight="1" x14ac:dyDescent="0.5">
      <c r="B21" s="108">
        <v>101</v>
      </c>
      <c r="C21" s="252" t="s">
        <v>615</v>
      </c>
      <c r="D21" s="109"/>
      <c r="E21" s="109"/>
      <c r="F21" s="109"/>
      <c r="G21" s="109"/>
      <c r="H21" s="100"/>
    </row>
    <row r="22" spans="2:9" ht="30" customHeight="1" x14ac:dyDescent="0.5">
      <c r="B22" s="108">
        <v>200</v>
      </c>
      <c r="C22" s="252" t="s">
        <v>615</v>
      </c>
      <c r="D22" s="109"/>
      <c r="E22" s="109"/>
      <c r="F22" s="109"/>
      <c r="G22" s="109"/>
      <c r="H22" s="100"/>
    </row>
    <row r="23" spans="2:9" ht="30" customHeight="1" x14ac:dyDescent="0.5">
      <c r="B23" s="108">
        <v>201</v>
      </c>
      <c r="C23" s="90">
        <v>20</v>
      </c>
      <c r="D23" s="109"/>
      <c r="E23" s="109"/>
      <c r="F23" s="109"/>
      <c r="G23" s="109"/>
      <c r="H23" s="100"/>
    </row>
    <row r="24" spans="2:9" ht="30" customHeight="1" x14ac:dyDescent="0.5">
      <c r="B24" s="108">
        <v>308</v>
      </c>
      <c r="C24" s="252" t="s">
        <v>615</v>
      </c>
      <c r="D24" s="109"/>
      <c r="E24" s="109"/>
      <c r="F24" s="109"/>
      <c r="G24" s="109"/>
      <c r="H24" s="100"/>
    </row>
    <row r="25" spans="2:9" ht="30" customHeight="1" x14ac:dyDescent="0.5">
      <c r="B25" s="111" t="s">
        <v>27</v>
      </c>
      <c r="C25" s="90">
        <v>0</v>
      </c>
      <c r="D25" s="114"/>
      <c r="E25" s="90"/>
      <c r="F25" s="90"/>
      <c r="G25" s="90"/>
      <c r="H25" s="100"/>
    </row>
    <row r="26" spans="2:9" ht="30" customHeight="1" thickBot="1" x14ac:dyDescent="0.55000000000000004">
      <c r="B26" s="112" t="s">
        <v>28</v>
      </c>
      <c r="C26" s="113">
        <v>0</v>
      </c>
      <c r="D26" s="90"/>
      <c r="E26" s="113"/>
      <c r="F26" s="113"/>
      <c r="G26" s="113"/>
      <c r="H26" s="100"/>
    </row>
    <row r="27" spans="2:9" ht="21.6" customHeight="1" thickTop="1" thickBot="1" x14ac:dyDescent="0.5">
      <c r="B27" s="116" t="s">
        <v>29</v>
      </c>
      <c r="C27" s="117">
        <f>SUM(C20:C26)</f>
        <v>20</v>
      </c>
      <c r="D27" s="117">
        <f>SUM(D20:D26)</f>
        <v>0</v>
      </c>
      <c r="E27" s="117">
        <f>SUM(E20:E26)</f>
        <v>0</v>
      </c>
      <c r="F27" s="117">
        <f>SUM(F20:F26)</f>
        <v>0</v>
      </c>
      <c r="G27" s="225">
        <f>SUM(G20:G26)</f>
        <v>0</v>
      </c>
      <c r="H27" s="100"/>
    </row>
    <row r="28" spans="2:9" ht="21.6" customHeight="1" thickTop="1" thickBot="1" x14ac:dyDescent="0.5">
      <c r="B28" s="116" t="s">
        <v>30</v>
      </c>
      <c r="C28" s="117">
        <f>C27</f>
        <v>20</v>
      </c>
      <c r="D28" s="117">
        <f>C28+D27</f>
        <v>20</v>
      </c>
      <c r="E28" s="117">
        <f>D28+E27</f>
        <v>20</v>
      </c>
      <c r="F28" s="117">
        <f>F27+E28</f>
        <v>20</v>
      </c>
      <c r="G28" s="225">
        <f>G27+F28</f>
        <v>20</v>
      </c>
      <c r="H28" s="100"/>
    </row>
    <row r="29" spans="2:9" ht="21.6" customHeight="1" thickTop="1" thickBot="1" x14ac:dyDescent="0.5">
      <c r="B29" s="119" t="s">
        <v>31</v>
      </c>
      <c r="C29" s="120"/>
      <c r="D29" s="117"/>
      <c r="E29" s="120"/>
      <c r="F29" s="120"/>
      <c r="G29" s="226"/>
      <c r="H29" s="100"/>
    </row>
    <row r="30" spans="2:9" ht="21.6" customHeight="1" thickTop="1" thickBot="1" x14ac:dyDescent="0.5">
      <c r="B30" s="119" t="s">
        <v>32</v>
      </c>
      <c r="C30" s="120"/>
      <c r="D30" s="120"/>
      <c r="E30" s="120"/>
      <c r="F30" s="120"/>
      <c r="G30" s="226"/>
      <c r="H30" s="100"/>
    </row>
    <row r="31" spans="2:9" ht="21.6" customHeight="1" thickTop="1" x14ac:dyDescent="0.3">
      <c r="B31" s="122"/>
      <c r="G31" s="8" t="s">
        <v>33</v>
      </c>
      <c r="H31" s="100"/>
    </row>
    <row r="32" spans="2:9" ht="21.6" customHeight="1" x14ac:dyDescent="0.3">
      <c r="B32" s="122"/>
      <c r="G32" s="123" t="s">
        <v>34</v>
      </c>
      <c r="H32" s="100"/>
    </row>
    <row r="33" spans="2:8" x14ac:dyDescent="0.3">
      <c r="B33" s="124" t="s">
        <v>35</v>
      </c>
      <c r="C33" t="s">
        <v>36</v>
      </c>
      <c r="H33" s="100"/>
    </row>
    <row r="34" spans="2:8" ht="19.8" x14ac:dyDescent="0.4">
      <c r="B34" s="125" t="s">
        <v>38</v>
      </c>
      <c r="C34" s="126"/>
      <c r="D34" s="126"/>
      <c r="E34" s="126"/>
      <c r="F34" s="126"/>
      <c r="G34" s="126"/>
      <c r="H34" s="100"/>
    </row>
    <row r="35" spans="2:8" ht="19.8" x14ac:dyDescent="0.4">
      <c r="B35" s="125" t="s">
        <v>39</v>
      </c>
      <c r="C35" s="126" t="s">
        <v>74</v>
      </c>
      <c r="D35" s="126"/>
      <c r="E35" s="126"/>
      <c r="F35" s="126"/>
      <c r="G35" s="126"/>
      <c r="H35" s="127"/>
    </row>
    <row r="36" spans="2:8" ht="19.8" x14ac:dyDescent="0.4">
      <c r="B36" s="125" t="s">
        <v>40</v>
      </c>
      <c r="C36" s="126" t="s">
        <v>617</v>
      </c>
      <c r="D36" s="126"/>
      <c r="E36" s="126"/>
      <c r="F36" s="126"/>
      <c r="G36" s="126"/>
      <c r="H36" s="127"/>
    </row>
    <row r="37" spans="2:8" ht="19.8" x14ac:dyDescent="0.4">
      <c r="B37" s="125"/>
      <c r="C37" s="126"/>
      <c r="E37" s="126"/>
      <c r="F37" s="126"/>
      <c r="G37" s="126"/>
      <c r="H37" s="127"/>
    </row>
    <row r="38" spans="2:8" ht="19.8" x14ac:dyDescent="0.4">
      <c r="B38" s="125" t="s">
        <v>41</v>
      </c>
      <c r="C38" s="126"/>
      <c r="D38" s="126"/>
      <c r="E38" s="126"/>
      <c r="F38" s="126"/>
      <c r="G38" s="126"/>
      <c r="H38" s="127"/>
    </row>
    <row r="39" spans="2:8" ht="19.8" x14ac:dyDescent="0.4">
      <c r="B39" s="125" t="s">
        <v>42</v>
      </c>
      <c r="C39" s="126" t="s">
        <v>618</v>
      </c>
      <c r="D39" s="126"/>
      <c r="E39" s="126"/>
      <c r="F39" s="126"/>
      <c r="G39" s="126"/>
      <c r="H39" s="127"/>
    </row>
    <row r="40" spans="2:8" ht="19.8" x14ac:dyDescent="0.4">
      <c r="B40" s="125" t="s">
        <v>43</v>
      </c>
      <c r="C40" s="126"/>
      <c r="D40" s="126"/>
      <c r="E40" s="126"/>
      <c r="F40" s="126"/>
      <c r="G40" s="126"/>
      <c r="H40" s="127"/>
    </row>
    <row r="41" spans="2:8" x14ac:dyDescent="0.3">
      <c r="B41" s="129" t="s">
        <v>44</v>
      </c>
      <c r="C41" s="106"/>
      <c r="E41" s="106"/>
      <c r="F41" s="106"/>
      <c r="G41" s="106"/>
      <c r="H41" s="127"/>
    </row>
    <row r="42" spans="2:8" x14ac:dyDescent="0.3">
      <c r="B42" s="122"/>
      <c r="C42" s="106"/>
      <c r="D42" s="106"/>
      <c r="E42" s="106"/>
      <c r="F42" s="106"/>
      <c r="G42" s="106"/>
      <c r="H42" s="127"/>
    </row>
    <row r="43" spans="2:8" x14ac:dyDescent="0.3">
      <c r="B43" s="124" t="s">
        <v>45</v>
      </c>
      <c r="C43" s="130"/>
      <c r="D43" s="106"/>
      <c r="E43" s="106"/>
      <c r="F43" s="130" t="s">
        <v>46</v>
      </c>
      <c r="G43" s="106"/>
      <c r="H43" s="127"/>
    </row>
    <row r="44" spans="2:8" ht="15.6" x14ac:dyDescent="0.3">
      <c r="B44" s="131" t="s">
        <v>47</v>
      </c>
      <c r="C44" s="130"/>
      <c r="D44" s="106"/>
      <c r="E44" s="106" t="s">
        <v>48</v>
      </c>
      <c r="F44" s="106">
        <f>H29*8</f>
        <v>0</v>
      </c>
      <c r="G44" s="132" t="s">
        <v>49</v>
      </c>
      <c r="H44" s="127"/>
    </row>
    <row r="45" spans="2:8" ht="15.6" x14ac:dyDescent="0.3">
      <c r="B45" s="131" t="s">
        <v>50</v>
      </c>
      <c r="C45" s="130" t="s">
        <v>51</v>
      </c>
      <c r="D45" s="106"/>
      <c r="E45" s="106" t="s">
        <v>48</v>
      </c>
      <c r="F45" s="106">
        <f>D46*8</f>
        <v>0</v>
      </c>
      <c r="G45" s="132" t="s">
        <v>52</v>
      </c>
      <c r="H45" s="127"/>
    </row>
    <row r="46" spans="2:8" x14ac:dyDescent="0.3">
      <c r="B46" s="122" t="s">
        <v>53</v>
      </c>
      <c r="C46" s="106"/>
      <c r="D46" s="133"/>
      <c r="E46" s="106"/>
      <c r="F46" s="106"/>
      <c r="G46" s="106"/>
      <c r="H46" s="127"/>
    </row>
    <row r="47" spans="2:8" x14ac:dyDescent="0.3">
      <c r="B47" s="122"/>
      <c r="C47" s="130"/>
      <c r="D47" s="106"/>
      <c r="E47" s="106"/>
      <c r="F47" s="106"/>
      <c r="G47" s="106"/>
      <c r="H47" s="127"/>
    </row>
    <row r="48" spans="2:8" ht="18.600000000000001" thickBot="1" x14ac:dyDescent="0.4">
      <c r="B48" s="134" t="s">
        <v>54</v>
      </c>
      <c r="C48" s="135"/>
      <c r="D48" s="106"/>
      <c r="E48" s="135"/>
      <c r="F48" s="135"/>
      <c r="G48" s="135"/>
      <c r="H48" s="127"/>
    </row>
    <row r="49" spans="2:8" ht="16.2" thickBot="1" x14ac:dyDescent="0.35">
      <c r="B49" s="136" t="s">
        <v>55</v>
      </c>
      <c r="C49" s="137" t="s">
        <v>138</v>
      </c>
      <c r="D49" s="137"/>
      <c r="E49" s="137"/>
      <c r="F49" s="137"/>
      <c r="G49" s="138"/>
      <c r="H49" s="127"/>
    </row>
    <row r="50" spans="2:8" ht="16.2" thickBot="1" x14ac:dyDescent="0.35">
      <c r="B50" s="136" t="s">
        <v>56</v>
      </c>
      <c r="C50" s="139">
        <v>82</v>
      </c>
      <c r="D50" s="139"/>
      <c r="E50" s="139"/>
      <c r="F50" s="139"/>
      <c r="G50" s="137"/>
      <c r="H50" s="127"/>
    </row>
    <row r="51" spans="2:8" x14ac:dyDescent="0.3">
      <c r="B51" s="141" t="s">
        <v>57</v>
      </c>
      <c r="C51" s="106"/>
      <c r="F51" s="106"/>
      <c r="G51" s="106"/>
      <c r="H51" s="127"/>
    </row>
    <row r="52" spans="2:8" ht="15.6" x14ac:dyDescent="0.3">
      <c r="B52" s="142" t="s">
        <v>58</v>
      </c>
      <c r="C52" s="106"/>
      <c r="D52" s="106"/>
      <c r="E52" s="106"/>
      <c r="F52" s="106"/>
      <c r="G52" s="106"/>
      <c r="H52" s="127"/>
    </row>
    <row r="53" spans="2:8" ht="15.6" x14ac:dyDescent="0.3">
      <c r="B53" s="142"/>
      <c r="C53" s="106" t="s">
        <v>616</v>
      </c>
      <c r="D53" s="106"/>
      <c r="E53" s="106"/>
      <c r="F53" s="106"/>
      <c r="G53" s="106"/>
      <c r="H53" s="127"/>
    </row>
    <row r="54" spans="2:8" ht="15.6" x14ac:dyDescent="0.3">
      <c r="B54" s="142"/>
      <c r="C54" s="106"/>
      <c r="D54" s="106"/>
      <c r="E54" s="106"/>
      <c r="F54" s="106"/>
      <c r="G54" s="106"/>
      <c r="H54" s="127"/>
    </row>
    <row r="55" spans="2:8" x14ac:dyDescent="0.3">
      <c r="B55" s="122"/>
      <c r="C55" s="106"/>
      <c r="D55" s="106"/>
      <c r="E55" s="106"/>
      <c r="F55" s="106"/>
      <c r="G55" s="106"/>
      <c r="H55" s="127"/>
    </row>
    <row r="56" spans="2:8" ht="15" thickBot="1" x14ac:dyDescent="0.35">
      <c r="B56" s="143"/>
      <c r="C56" s="144"/>
      <c r="D56" s="144"/>
      <c r="E56" s="144"/>
      <c r="F56" s="144"/>
      <c r="G56" s="144"/>
      <c r="H56" s="182"/>
    </row>
    <row r="57" spans="2:8" ht="15" thickTop="1" x14ac:dyDescent="0.3"/>
  </sheetData>
  <mergeCells count="2">
    <mergeCell ref="B1:H1"/>
    <mergeCell ref="E2:F2"/>
  </mergeCells>
  <dataValidations disablePrompts="1" count="7">
    <dataValidation type="list" errorStyle="information" operator="equal" allowBlank="1" showErrorMessage="1" sqref="C38:G38" xr:uid="{00000000-0002-0000-1900-000000000000}">
      <formula1>"Chris R Boli,Jay Horn"</formula1>
    </dataValidation>
    <dataValidation errorStyle="information" allowBlank="1" showInputMessage="1" showErrorMessage="1" sqref="C41" xr:uid="{00000000-0002-0000-1900-000001000000}"/>
    <dataValidation type="list" errorStyle="warning" operator="equal" allowBlank="1" showErrorMessage="1" sqref="C8:G8" xr:uid="{00000000-0002-0000-1900-000002000000}">
      <formula1>"17,,399,671,1686,1640"</formula1>
    </dataValidation>
    <dataValidation type="list" errorStyle="information" operator="equal" allowBlank="1" showErrorMessage="1" sqref="C39:G40" xr:uid="{00000000-0002-0000-1900-000003000000}">
      <formula1>"Dennis Winchell,Harold Boettcher,Rob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C34:G34" xr:uid="{00000000-0002-0000-1900-000004000000}">
      <formula1>"Ted Dunn,Richard Gray,Billy Rueckert"</formula1>
    </dataValidation>
    <dataValidation type="list" errorStyle="information" operator="equal" allowBlank="1" showErrorMessage="1" sqref="C35:G35" xr:uid="{00000000-0002-0000-1900-000005000000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C36:G36" xr:uid="{00000000-0002-0000-1900-000006000000}">
      <formula1>"Donald Marshall,Charles Stirewalt,Chris Tilley,John Tredway,Victor Varney"</formula1>
    </dataValidation>
  </dataValidation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U57"/>
  <sheetViews>
    <sheetView workbookViewId="0"/>
  </sheetViews>
  <sheetFormatPr defaultRowHeight="14.4" x14ac:dyDescent="0.3"/>
  <cols>
    <col min="1" max="1" width="2.88671875" customWidth="1"/>
    <col min="2" max="2" width="32.5546875" customWidth="1"/>
    <col min="3" max="3" width="11.109375" customWidth="1"/>
    <col min="4" max="6" width="14.44140625" customWidth="1"/>
    <col min="7" max="7" width="11.33203125" customWidth="1"/>
    <col min="8" max="8" width="12.6640625" customWidth="1"/>
    <col min="9" max="10" width="14.44140625" customWidth="1"/>
    <col min="11" max="11" width="8.44140625" customWidth="1"/>
    <col min="12" max="1027" width="11.6640625" customWidth="1"/>
  </cols>
  <sheetData>
    <row r="1" spans="1:11" ht="21.6" customHeight="1" thickTop="1" x14ac:dyDescent="0.4">
      <c r="B1" s="334" t="s">
        <v>6</v>
      </c>
      <c r="C1" s="334"/>
      <c r="D1" s="334"/>
      <c r="E1" s="334"/>
      <c r="F1" s="334"/>
      <c r="G1" s="334"/>
      <c r="H1" s="334"/>
      <c r="I1" s="334"/>
      <c r="J1" s="334"/>
    </row>
    <row r="2" spans="1:11" ht="21.6" customHeight="1" x14ac:dyDescent="0.45">
      <c r="B2" s="62" t="s">
        <v>7</v>
      </c>
      <c r="C2" s="7"/>
      <c r="D2" s="63" t="s">
        <v>8</v>
      </c>
      <c r="E2" s="337">
        <v>44667</v>
      </c>
      <c r="F2" s="337"/>
      <c r="G2" s="253"/>
      <c r="H2" s="253"/>
      <c r="I2" s="224" t="s">
        <v>10</v>
      </c>
      <c r="J2" s="65" t="s">
        <v>9</v>
      </c>
    </row>
    <row r="3" spans="1:11" ht="9" customHeight="1" x14ac:dyDescent="0.5">
      <c r="B3" s="62"/>
      <c r="C3" s="7"/>
      <c r="D3" s="227"/>
      <c r="E3" s="228"/>
      <c r="F3" s="229"/>
      <c r="G3" s="229"/>
      <c r="H3" s="229"/>
      <c r="I3" s="64"/>
      <c r="J3" s="230"/>
    </row>
    <row r="4" spans="1:11" ht="21.6" customHeight="1" x14ac:dyDescent="0.5">
      <c r="B4" s="62"/>
      <c r="C4" s="74"/>
      <c r="D4" s="227"/>
      <c r="E4" s="107" t="s">
        <v>486</v>
      </c>
      <c r="F4" s="107"/>
      <c r="G4" s="107"/>
      <c r="H4" s="107"/>
      <c r="I4" s="107"/>
      <c r="J4" s="255">
        <f>INDEX('2022 Trains'!B7:C61,MATCH(E2,'2022 Trains'!C7:C64,0),1)</f>
        <v>5</v>
      </c>
    </row>
    <row r="5" spans="1:11" ht="21.6" customHeight="1" x14ac:dyDescent="0.5">
      <c r="B5" s="78" t="s">
        <v>11</v>
      </c>
      <c r="C5" s="79"/>
      <c r="D5" s="80"/>
      <c r="E5" s="80"/>
      <c r="F5" s="80"/>
      <c r="G5" s="80"/>
      <c r="H5" s="80"/>
      <c r="I5" s="80"/>
      <c r="J5" s="81"/>
    </row>
    <row r="6" spans="1:11" ht="21.6" customHeight="1" x14ac:dyDescent="0.45">
      <c r="A6" s="82"/>
      <c r="B6" s="83" t="s">
        <v>12</v>
      </c>
      <c r="C6" s="256">
        <f>IF(C7=0," ",TIMEVALUE(LEFT(C7,2)&amp;":"&amp;MID(C7,3,2)&amp;":"&amp;RIGHT(C7,2)))</f>
        <v>0.45833333333333331</v>
      </c>
      <c r="D6" s="256">
        <f t="shared" ref="D6:J6" si="0">IF(D7=0," ",TIMEVALUE(LEFT(D7,2)&amp;":"&amp;MID(D7,3,2)&amp;":"&amp;RIGHT(D7,2)))</f>
        <v>0.45903935185185185</v>
      </c>
      <c r="E6" s="256">
        <f t="shared" si="0"/>
        <v>0.5</v>
      </c>
      <c r="F6" s="256">
        <f t="shared" si="0"/>
        <v>0.50070601851851848</v>
      </c>
      <c r="G6" s="256">
        <f t="shared" ref="G6" si="1">IF(G7=0," ",TIMEVALUE(LEFT(G7,2)&amp;":"&amp;MID(G7,3,2)&amp;":"&amp;RIGHT(G7,2)))</f>
        <v>0.54166666666666663</v>
      </c>
      <c r="H6" s="256">
        <f t="shared" ref="H6" si="2">IF(H7=0," ",TIMEVALUE(LEFT(H7,2)&amp;":"&amp;MID(H7,3,2)&amp;":"&amp;RIGHT(H7,2)))</f>
        <v>0.54237268518518522</v>
      </c>
      <c r="I6" s="256">
        <f t="shared" si="0"/>
        <v>0.58333333333333337</v>
      </c>
      <c r="J6" s="256">
        <f t="shared" si="0"/>
        <v>0.58403935185185185</v>
      </c>
      <c r="K6" s="82"/>
    </row>
    <row r="7" spans="1:11" ht="21.6" customHeight="1" x14ac:dyDescent="0.45">
      <c r="B7" s="86" t="s">
        <v>13</v>
      </c>
      <c r="C7" s="257" t="s">
        <v>513</v>
      </c>
      <c r="D7" s="257" t="s">
        <v>620</v>
      </c>
      <c r="E7" s="257" t="s">
        <v>621</v>
      </c>
      <c r="F7" s="257" t="s">
        <v>622</v>
      </c>
      <c r="G7" s="257" t="s">
        <v>577</v>
      </c>
      <c r="H7" s="257" t="s">
        <v>624</v>
      </c>
      <c r="I7" s="257" t="s">
        <v>515</v>
      </c>
      <c r="J7" s="258" t="s">
        <v>623</v>
      </c>
    </row>
    <row r="8" spans="1:11" ht="21.6" customHeight="1" x14ac:dyDescent="0.5">
      <c r="B8" s="89" t="s">
        <v>14</v>
      </c>
      <c r="C8" s="90">
        <v>671</v>
      </c>
      <c r="D8" s="90">
        <v>399</v>
      </c>
      <c r="E8" s="90">
        <v>671</v>
      </c>
      <c r="F8" s="90">
        <v>399</v>
      </c>
      <c r="G8" s="90">
        <v>671</v>
      </c>
      <c r="H8" s="90">
        <v>399</v>
      </c>
      <c r="I8" s="90">
        <v>671</v>
      </c>
      <c r="J8" s="90">
        <v>399</v>
      </c>
    </row>
    <row r="9" spans="1:11" ht="21.6" customHeight="1" x14ac:dyDescent="0.45">
      <c r="B9" s="91"/>
      <c r="J9" s="88"/>
    </row>
    <row r="10" spans="1:11" ht="30" customHeight="1" x14ac:dyDescent="0.5">
      <c r="B10" s="94" t="s">
        <v>15</v>
      </c>
      <c r="C10" s="87"/>
      <c r="D10" s="87"/>
      <c r="E10" s="87"/>
      <c r="F10" s="87"/>
      <c r="G10" s="87"/>
      <c r="H10" s="87"/>
      <c r="I10" s="87"/>
      <c r="J10" s="93"/>
    </row>
    <row r="11" spans="1:11" ht="21.6" customHeight="1" x14ac:dyDescent="0.5">
      <c r="B11" s="96" t="s">
        <v>16</v>
      </c>
      <c r="C11" s="87"/>
      <c r="D11" s="87"/>
      <c r="E11" s="87"/>
      <c r="F11" s="87"/>
      <c r="G11" s="87"/>
      <c r="H11" s="87"/>
      <c r="I11" s="87"/>
      <c r="J11" s="95"/>
    </row>
    <row r="12" spans="1:11" ht="30" customHeight="1" x14ac:dyDescent="0.5">
      <c r="B12" s="94" t="s">
        <v>17</v>
      </c>
      <c r="C12" s="87"/>
      <c r="D12" s="87"/>
      <c r="E12" s="87"/>
      <c r="F12" s="87"/>
      <c r="G12" s="87"/>
      <c r="H12" s="87"/>
      <c r="I12" s="87"/>
      <c r="J12" s="95"/>
    </row>
    <row r="13" spans="1:11" ht="30" customHeight="1" x14ac:dyDescent="0.5">
      <c r="B13" s="94" t="s">
        <v>19</v>
      </c>
      <c r="C13" s="87"/>
      <c r="D13" s="87"/>
      <c r="E13" s="87"/>
      <c r="F13" s="87"/>
      <c r="G13" s="87"/>
      <c r="H13" s="87"/>
      <c r="I13" s="87"/>
      <c r="J13" s="95" t="s">
        <v>18</v>
      </c>
    </row>
    <row r="14" spans="1:11" ht="30" customHeight="1" x14ac:dyDescent="0.5">
      <c r="B14" s="94" t="s">
        <v>20</v>
      </c>
      <c r="C14" s="87"/>
      <c r="D14" s="87"/>
      <c r="E14" s="87"/>
      <c r="F14" s="87"/>
      <c r="G14" s="87"/>
      <c r="H14" s="87"/>
      <c r="I14" s="87"/>
      <c r="J14" s="95"/>
    </row>
    <row r="15" spans="1:11" ht="30" customHeight="1" x14ac:dyDescent="0.5">
      <c r="B15" s="94" t="s">
        <v>21</v>
      </c>
      <c r="C15" s="87"/>
      <c r="D15" s="87"/>
      <c r="E15" s="87"/>
      <c r="F15" s="87"/>
      <c r="G15" s="87"/>
      <c r="H15" s="87"/>
      <c r="I15" s="87"/>
      <c r="J15" s="95"/>
    </row>
    <row r="16" spans="1:11" ht="21.6" customHeight="1" x14ac:dyDescent="0.5">
      <c r="B16" s="96" t="s">
        <v>16</v>
      </c>
      <c r="C16" s="87"/>
      <c r="D16" s="87"/>
      <c r="E16" s="87"/>
      <c r="F16" s="87"/>
      <c r="G16" s="87"/>
      <c r="H16" s="87"/>
      <c r="I16" s="87"/>
      <c r="J16" s="95"/>
    </row>
    <row r="17" spans="2:21" ht="30" customHeight="1" x14ac:dyDescent="0.5">
      <c r="B17" s="94" t="s">
        <v>22</v>
      </c>
      <c r="C17" s="87"/>
      <c r="D17" s="87"/>
      <c r="E17" s="87"/>
      <c r="F17" s="87"/>
      <c r="G17" s="87"/>
      <c r="H17" s="87"/>
      <c r="I17" s="87"/>
      <c r="J17" s="95"/>
      <c r="K17" t="s">
        <v>23</v>
      </c>
    </row>
    <row r="18" spans="2:21" ht="21.6" customHeight="1" x14ac:dyDescent="0.35">
      <c r="B18" s="101" t="s">
        <v>24</v>
      </c>
      <c r="C18" s="102" t="s">
        <v>25</v>
      </c>
      <c r="D18" s="104"/>
      <c r="E18" s="103"/>
      <c r="F18" s="104"/>
      <c r="G18" s="104"/>
      <c r="H18" s="104"/>
      <c r="I18" s="103"/>
      <c r="J18" s="100"/>
    </row>
    <row r="19" spans="2:21" ht="21.6" customHeight="1" x14ac:dyDescent="0.5">
      <c r="B19" s="105"/>
      <c r="C19" s="106"/>
      <c r="D19" s="103"/>
      <c r="E19" s="107" t="s">
        <v>26</v>
      </c>
      <c r="F19" s="106"/>
      <c r="G19" s="106"/>
      <c r="H19" s="106"/>
      <c r="I19" s="106"/>
      <c r="J19" s="100"/>
    </row>
    <row r="20" spans="2:21" ht="30" customHeight="1" x14ac:dyDescent="0.5">
      <c r="B20" s="108">
        <v>100</v>
      </c>
      <c r="C20" s="90"/>
      <c r="D20" s="90"/>
      <c r="E20" s="90"/>
      <c r="F20" s="90"/>
      <c r="G20" s="90"/>
      <c r="H20" s="90"/>
      <c r="I20" s="90"/>
      <c r="J20" s="100"/>
    </row>
    <row r="21" spans="2:21" ht="30" customHeight="1" x14ac:dyDescent="0.5">
      <c r="B21" s="108">
        <v>101</v>
      </c>
      <c r="C21" s="90"/>
      <c r="D21" s="90"/>
      <c r="E21" s="90"/>
      <c r="F21" s="90"/>
      <c r="G21" s="90"/>
      <c r="H21" s="90"/>
      <c r="I21" s="90"/>
      <c r="J21" s="100"/>
    </row>
    <row r="22" spans="2:21" ht="30" customHeight="1" x14ac:dyDescent="0.5">
      <c r="B22" s="108">
        <v>200</v>
      </c>
      <c r="C22" s="90"/>
      <c r="D22" s="90"/>
      <c r="E22" s="90"/>
      <c r="F22" s="90"/>
      <c r="G22" s="90"/>
      <c r="H22" s="90"/>
      <c r="I22" s="90"/>
      <c r="J22" s="100"/>
    </row>
    <row r="23" spans="2:21" ht="30" customHeight="1" x14ac:dyDescent="0.5">
      <c r="B23" s="108">
        <v>201</v>
      </c>
      <c r="C23" s="90"/>
      <c r="D23" s="90"/>
      <c r="E23" s="90"/>
      <c r="F23" s="90"/>
      <c r="G23" s="90"/>
      <c r="H23" s="90"/>
      <c r="I23" s="90"/>
      <c r="J23" s="100"/>
      <c r="U23" t="s">
        <v>23</v>
      </c>
    </row>
    <row r="24" spans="2:21" ht="30" customHeight="1" x14ac:dyDescent="0.5">
      <c r="B24" s="108">
        <v>308</v>
      </c>
      <c r="C24" s="90"/>
      <c r="D24" s="90"/>
      <c r="E24" s="90"/>
      <c r="F24" s="90"/>
      <c r="G24" s="90"/>
      <c r="H24" s="90"/>
      <c r="I24" s="90"/>
      <c r="J24" s="100"/>
    </row>
    <row r="25" spans="2:21" ht="30" customHeight="1" x14ac:dyDescent="0.5">
      <c r="B25" s="111" t="s">
        <v>27</v>
      </c>
      <c r="C25" s="90">
        <v>1</v>
      </c>
      <c r="D25" s="90">
        <v>1</v>
      </c>
      <c r="E25" s="90">
        <v>1</v>
      </c>
      <c r="F25" s="90">
        <v>1</v>
      </c>
      <c r="G25" s="90">
        <v>1</v>
      </c>
      <c r="H25" s="90">
        <v>1</v>
      </c>
      <c r="I25" s="90">
        <v>1</v>
      </c>
      <c r="J25" s="90">
        <v>1</v>
      </c>
    </row>
    <row r="26" spans="2:21" ht="30" customHeight="1" thickBot="1" x14ac:dyDescent="0.55000000000000004">
      <c r="B26" s="112" t="s">
        <v>28</v>
      </c>
      <c r="C26" s="113"/>
      <c r="D26" s="90"/>
      <c r="E26" s="113"/>
      <c r="F26" s="113"/>
      <c r="G26" s="113"/>
      <c r="H26" s="113"/>
      <c r="I26" s="113"/>
      <c r="J26" s="100"/>
    </row>
    <row r="27" spans="2:21" ht="21.6" customHeight="1" thickTop="1" thickBot="1" x14ac:dyDescent="0.5">
      <c r="B27" s="116" t="s">
        <v>29</v>
      </c>
      <c r="C27" s="117">
        <f>SUM(C20:C26)</f>
        <v>1</v>
      </c>
      <c r="D27" s="117">
        <f>SUM(D20:D26)</f>
        <v>1</v>
      </c>
      <c r="E27" s="117">
        <f>SUM(E20:E26)</f>
        <v>1</v>
      </c>
      <c r="F27" s="117">
        <f>SUM(F20:F26)</f>
        <v>1</v>
      </c>
      <c r="G27" s="117">
        <f t="shared" ref="G27:J27" si="3">SUM(G20:G26)</f>
        <v>1</v>
      </c>
      <c r="H27" s="117">
        <f t="shared" si="3"/>
        <v>1</v>
      </c>
      <c r="I27" s="117">
        <f t="shared" si="3"/>
        <v>1</v>
      </c>
      <c r="J27" s="117">
        <f t="shared" si="3"/>
        <v>1</v>
      </c>
    </row>
    <row r="28" spans="2:21" ht="21.6" customHeight="1" thickTop="1" thickBot="1" x14ac:dyDescent="0.5">
      <c r="B28" s="116" t="s">
        <v>30</v>
      </c>
      <c r="C28" s="117">
        <f>C27</f>
        <v>1</v>
      </c>
      <c r="D28" s="117">
        <f>C28+D27</f>
        <v>2</v>
      </c>
      <c r="E28" s="117">
        <f>D28+E27</f>
        <v>3</v>
      </c>
      <c r="F28" s="117">
        <f>F27+E28</f>
        <v>4</v>
      </c>
      <c r="G28" s="117">
        <f t="shared" ref="G28:H28" si="4">G27+F28</f>
        <v>5</v>
      </c>
      <c r="H28" s="117">
        <f t="shared" si="4"/>
        <v>6</v>
      </c>
      <c r="I28" s="117">
        <f t="shared" ref="I28" si="5">I27+H28</f>
        <v>7</v>
      </c>
      <c r="J28" s="117">
        <f t="shared" ref="J28" si="6">J27+I28</f>
        <v>8</v>
      </c>
    </row>
    <row r="29" spans="2:21" ht="21.6" customHeight="1" thickTop="1" thickBot="1" x14ac:dyDescent="0.5">
      <c r="B29" s="119" t="s">
        <v>31</v>
      </c>
      <c r="C29" s="120"/>
      <c r="D29" s="117"/>
      <c r="E29" s="120"/>
      <c r="F29" s="120"/>
      <c r="G29" s="121"/>
      <c r="H29" s="121"/>
      <c r="I29" s="226"/>
      <c r="J29" s="100"/>
    </row>
    <row r="30" spans="2:21" ht="21.6" customHeight="1" thickTop="1" thickBot="1" x14ac:dyDescent="0.5">
      <c r="B30" s="119" t="s">
        <v>32</v>
      </c>
      <c r="C30" s="120"/>
      <c r="D30" s="120"/>
      <c r="E30" s="120"/>
      <c r="F30" s="120"/>
      <c r="G30" s="121"/>
      <c r="H30" s="121"/>
      <c r="I30" s="226"/>
      <c r="J30" s="100"/>
    </row>
    <row r="31" spans="2:21" ht="21.6" customHeight="1" thickTop="1" x14ac:dyDescent="0.3">
      <c r="B31" s="122"/>
      <c r="I31" s="8" t="s">
        <v>33</v>
      </c>
      <c r="J31" s="100"/>
    </row>
    <row r="32" spans="2:21" ht="21.6" customHeight="1" x14ac:dyDescent="0.3">
      <c r="B32" s="122"/>
      <c r="I32" s="123" t="s">
        <v>34</v>
      </c>
      <c r="J32" s="100"/>
    </row>
    <row r="33" spans="2:10" x14ac:dyDescent="0.3">
      <c r="B33" s="124" t="s">
        <v>35</v>
      </c>
      <c r="C33" t="s">
        <v>36</v>
      </c>
      <c r="J33" s="100"/>
    </row>
    <row r="34" spans="2:10" ht="19.8" x14ac:dyDescent="0.4">
      <c r="B34" s="125" t="s">
        <v>38</v>
      </c>
      <c r="C34" s="126"/>
      <c r="D34" s="126"/>
      <c r="E34" s="126"/>
      <c r="F34" s="126"/>
      <c r="G34" s="126"/>
      <c r="H34" s="126"/>
      <c r="I34" s="126"/>
      <c r="J34" s="100"/>
    </row>
    <row r="35" spans="2:10" ht="19.8" x14ac:dyDescent="0.4">
      <c r="B35" s="125" t="s">
        <v>39</v>
      </c>
      <c r="C35" s="126"/>
      <c r="D35" s="126"/>
      <c r="E35" s="126"/>
      <c r="F35" s="126"/>
      <c r="G35" s="126"/>
      <c r="H35" s="126"/>
      <c r="I35" s="126"/>
      <c r="J35" s="127"/>
    </row>
    <row r="36" spans="2:10" ht="19.8" x14ac:dyDescent="0.4">
      <c r="B36" s="125" t="s">
        <v>40</v>
      </c>
      <c r="C36" s="126"/>
      <c r="D36" s="126"/>
      <c r="E36" s="126"/>
      <c r="F36" s="126"/>
      <c r="G36" s="126"/>
      <c r="H36" s="126"/>
      <c r="I36" s="126"/>
      <c r="J36" s="127"/>
    </row>
    <row r="37" spans="2:10" ht="19.8" x14ac:dyDescent="0.4">
      <c r="B37" s="125"/>
      <c r="C37" s="126"/>
      <c r="E37" s="126"/>
      <c r="F37" s="126"/>
      <c r="G37" s="126"/>
      <c r="H37" s="126"/>
      <c r="I37" s="126"/>
      <c r="J37" s="127"/>
    </row>
    <row r="38" spans="2:10" ht="19.8" x14ac:dyDescent="0.4">
      <c r="B38" s="125" t="s">
        <v>41</v>
      </c>
      <c r="C38" s="126"/>
      <c r="D38" s="126"/>
      <c r="E38" s="126"/>
      <c r="F38" s="126"/>
      <c r="G38" s="126"/>
      <c r="H38" s="126"/>
      <c r="I38" s="126"/>
      <c r="J38" s="127"/>
    </row>
    <row r="39" spans="2:10" ht="19.8" x14ac:dyDescent="0.4">
      <c r="B39" s="125" t="s">
        <v>42</v>
      </c>
      <c r="C39" s="126"/>
      <c r="D39" s="126"/>
      <c r="E39" s="126"/>
      <c r="F39" s="126"/>
      <c r="G39" s="126"/>
      <c r="H39" s="126"/>
      <c r="I39" s="126"/>
      <c r="J39" s="127"/>
    </row>
    <row r="40" spans="2:10" ht="19.8" x14ac:dyDescent="0.4">
      <c r="B40" s="125" t="s">
        <v>43</v>
      </c>
      <c r="C40" s="126"/>
      <c r="D40" s="126"/>
      <c r="E40" s="126"/>
      <c r="F40" s="126"/>
      <c r="G40" s="126"/>
      <c r="H40" s="126"/>
      <c r="I40" s="126"/>
      <c r="J40" s="127"/>
    </row>
    <row r="41" spans="2:10" x14ac:dyDescent="0.3">
      <c r="B41" s="129" t="s">
        <v>44</v>
      </c>
      <c r="C41" s="106"/>
      <c r="E41" s="106"/>
      <c r="F41" s="106"/>
      <c r="G41" s="106"/>
      <c r="H41" s="106"/>
      <c r="I41" s="106"/>
      <c r="J41" s="127"/>
    </row>
    <row r="42" spans="2:10" x14ac:dyDescent="0.3">
      <c r="B42" s="122"/>
      <c r="C42" s="106"/>
      <c r="D42" s="106"/>
      <c r="E42" s="106"/>
      <c r="F42" s="106"/>
      <c r="G42" s="106"/>
      <c r="H42" s="106"/>
      <c r="I42" s="106"/>
      <c r="J42" s="127"/>
    </row>
    <row r="43" spans="2:10" ht="11.4" customHeight="1" x14ac:dyDescent="0.3">
      <c r="B43" s="124" t="s">
        <v>45</v>
      </c>
      <c r="C43" s="130"/>
      <c r="D43" s="106"/>
      <c r="E43" s="106"/>
      <c r="F43" s="130" t="s">
        <v>46</v>
      </c>
      <c r="G43" s="130"/>
      <c r="H43" s="130"/>
      <c r="I43" s="106"/>
      <c r="J43" s="127"/>
    </row>
    <row r="44" spans="2:10" ht="15.6" x14ac:dyDescent="0.3">
      <c r="B44" s="131" t="s">
        <v>47</v>
      </c>
      <c r="C44" s="130"/>
      <c r="D44" s="106"/>
      <c r="E44" s="106" t="s">
        <v>48</v>
      </c>
      <c r="F44" s="106">
        <f>J29*8</f>
        <v>0</v>
      </c>
      <c r="G44" s="106"/>
      <c r="H44" s="106"/>
      <c r="I44" s="132" t="s">
        <v>49</v>
      </c>
      <c r="J44" s="127"/>
    </row>
    <row r="45" spans="2:10" ht="15.6" x14ac:dyDescent="0.3">
      <c r="B45" s="131" t="s">
        <v>50</v>
      </c>
      <c r="C45" s="130" t="s">
        <v>51</v>
      </c>
      <c r="D45" s="106"/>
      <c r="E45" s="106" t="s">
        <v>48</v>
      </c>
      <c r="F45" s="106">
        <f>D46*8</f>
        <v>0</v>
      </c>
      <c r="G45" s="106"/>
      <c r="H45" s="106"/>
      <c r="I45" s="132" t="s">
        <v>52</v>
      </c>
      <c r="J45" s="127"/>
    </row>
    <row r="46" spans="2:10" x14ac:dyDescent="0.3">
      <c r="B46" s="122" t="s">
        <v>53</v>
      </c>
      <c r="C46" s="106"/>
      <c r="D46" s="133"/>
      <c r="E46" s="106"/>
      <c r="F46" s="106"/>
      <c r="G46" s="106"/>
      <c r="H46" s="106"/>
      <c r="I46" s="106"/>
      <c r="J46" s="127"/>
    </row>
    <row r="47" spans="2:10" x14ac:dyDescent="0.3">
      <c r="B47" s="122"/>
      <c r="C47" s="130"/>
      <c r="D47" s="106"/>
      <c r="E47" s="106"/>
      <c r="F47" s="106"/>
      <c r="G47" s="106"/>
      <c r="H47" s="106"/>
      <c r="I47" s="106"/>
      <c r="J47" s="127"/>
    </row>
    <row r="48" spans="2:10" ht="18.600000000000001" thickBot="1" x14ac:dyDescent="0.4">
      <c r="B48" s="134" t="s">
        <v>54</v>
      </c>
      <c r="C48" s="135"/>
      <c r="D48" s="106"/>
      <c r="E48" s="135"/>
      <c r="F48" s="135"/>
      <c r="G48" s="135"/>
      <c r="H48" s="135"/>
      <c r="I48" s="135"/>
      <c r="J48" s="127"/>
    </row>
    <row r="49" spans="2:10" ht="16.2" thickBot="1" x14ac:dyDescent="0.35">
      <c r="B49" s="136" t="s">
        <v>55</v>
      </c>
      <c r="C49" s="137"/>
      <c r="D49" s="137"/>
      <c r="E49" s="137"/>
      <c r="F49" s="137"/>
      <c r="G49" s="138"/>
      <c r="H49" s="138"/>
      <c r="I49" s="138"/>
      <c r="J49" s="127"/>
    </row>
    <row r="50" spans="2:10" ht="16.2" thickBot="1" x14ac:dyDescent="0.35">
      <c r="B50" s="136" t="s">
        <v>56</v>
      </c>
      <c r="C50" s="139"/>
      <c r="D50" s="139"/>
      <c r="E50" s="139"/>
      <c r="F50" s="139"/>
      <c r="G50" s="139"/>
      <c r="H50" s="139"/>
      <c r="I50" s="137"/>
      <c r="J50" s="127"/>
    </row>
    <row r="51" spans="2:10" x14ac:dyDescent="0.3">
      <c r="B51" s="141" t="s">
        <v>57</v>
      </c>
      <c r="C51" s="106"/>
      <c r="F51" s="106"/>
      <c r="G51" s="106"/>
      <c r="H51" s="106"/>
      <c r="I51" s="106"/>
      <c r="J51" s="127"/>
    </row>
    <row r="52" spans="2:10" ht="15.6" x14ac:dyDescent="0.3">
      <c r="B52" s="142" t="s">
        <v>58</v>
      </c>
      <c r="C52" s="106"/>
      <c r="D52" s="106"/>
      <c r="E52" s="106"/>
      <c r="F52" s="106"/>
      <c r="G52" s="106"/>
      <c r="H52" s="106"/>
      <c r="I52" s="106"/>
      <c r="J52" s="127"/>
    </row>
    <row r="53" spans="2:10" ht="15.6" x14ac:dyDescent="0.3">
      <c r="B53" s="142"/>
      <c r="C53" s="106"/>
      <c r="D53" s="106"/>
      <c r="E53" s="106"/>
      <c r="F53" s="106"/>
      <c r="G53" s="106"/>
      <c r="H53" s="106"/>
      <c r="I53" s="106"/>
      <c r="J53" s="127"/>
    </row>
    <row r="54" spans="2:10" ht="15.6" x14ac:dyDescent="0.3">
      <c r="B54" s="142"/>
      <c r="C54" s="106"/>
      <c r="D54" s="106"/>
      <c r="E54" s="106"/>
      <c r="F54" s="106"/>
      <c r="G54" s="106"/>
      <c r="H54" s="106"/>
      <c r="I54" s="106"/>
      <c r="J54" s="127"/>
    </row>
    <row r="55" spans="2:10" x14ac:dyDescent="0.3">
      <c r="B55" s="122"/>
      <c r="C55" s="106"/>
      <c r="D55" s="106"/>
      <c r="E55" s="106"/>
      <c r="F55" s="106"/>
      <c r="G55" s="106"/>
      <c r="H55" s="106"/>
      <c r="I55" s="106"/>
      <c r="J55" s="127"/>
    </row>
    <row r="56" spans="2:10" ht="15" thickBot="1" x14ac:dyDescent="0.35">
      <c r="B56" s="143"/>
      <c r="C56" s="144"/>
      <c r="D56" s="144"/>
      <c r="E56" s="144"/>
      <c r="F56" s="144"/>
      <c r="G56" s="144"/>
      <c r="H56" s="144"/>
      <c r="I56" s="144"/>
      <c r="J56" s="182"/>
    </row>
    <row r="57" spans="2:10" ht="15" thickTop="1" x14ac:dyDescent="0.3"/>
  </sheetData>
  <mergeCells count="2">
    <mergeCell ref="B1:J1"/>
    <mergeCell ref="E2:F2"/>
  </mergeCells>
  <dataValidations count="7">
    <dataValidation type="list" errorStyle="information" operator="equal" allowBlank="1" showErrorMessage="1" sqref="C38:I38" xr:uid="{00000000-0002-0000-1A00-000000000000}">
      <formula1>"Chris R Boli,Jay Horn"</formula1>
    </dataValidation>
    <dataValidation errorStyle="information" allowBlank="1" showInputMessage="1" showErrorMessage="1" sqref="C41" xr:uid="{00000000-0002-0000-1A00-000001000000}"/>
    <dataValidation type="list" errorStyle="warning" operator="equal" allowBlank="1" showErrorMessage="1" sqref="C8:J8" xr:uid="{00000000-0002-0000-1A00-000002000000}">
      <formula1>"17,,399,671,1686,1640"</formula1>
    </dataValidation>
    <dataValidation type="list" errorStyle="information" operator="equal" allowBlank="1" showErrorMessage="1" sqref="C39:I40" xr:uid="{00000000-0002-0000-1A00-000003000000}">
      <formula1>"Dennis Winchell,Harold Boettcher,Rob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C34:I34" xr:uid="{00000000-0002-0000-1A00-000004000000}">
      <formula1>"Ted Dunn,Richard Gray,Billy Rueckert"</formula1>
    </dataValidation>
    <dataValidation type="list" errorStyle="information" operator="equal" allowBlank="1" showErrorMessage="1" sqref="C35:I35" xr:uid="{00000000-0002-0000-1A00-000005000000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C36:I36" xr:uid="{00000000-0002-0000-1A00-000006000000}">
      <formula1>"Donald Marshall,Charles Stirewalt,Chris Tilley,John Tredway,Victor Varney"</formula1>
    </dataValidation>
  </dataValidations>
  <pageMargins left="0.7" right="0.7" top="0.75" bottom="0.75" header="0.3" footer="0.3"/>
  <pageSetup scale="3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7"/>
  <sheetViews>
    <sheetView workbookViewId="0">
      <selection activeCell="N7" sqref="A1:XFD1048576"/>
    </sheetView>
  </sheetViews>
  <sheetFormatPr defaultRowHeight="14.4" x14ac:dyDescent="0.3"/>
  <cols>
    <col min="1" max="1" width="2.88671875" customWidth="1"/>
    <col min="2" max="2" width="32.5546875" customWidth="1"/>
    <col min="3" max="3" width="1.21875" customWidth="1"/>
    <col min="4" max="4" width="20.6640625" customWidth="1"/>
    <col min="5" max="5" width="1.109375" customWidth="1"/>
    <col min="6" max="6" width="20.6640625" customWidth="1"/>
    <col min="7" max="7" width="1.33203125" customWidth="1"/>
    <col min="8" max="8" width="20.6640625" customWidth="1"/>
    <col min="9" max="9" width="1.5546875" customWidth="1"/>
    <col min="10" max="10" width="20.6640625" customWidth="1"/>
    <col min="11" max="11" width="1.44140625" customWidth="1"/>
    <col min="12" max="12" width="20.6640625" customWidth="1"/>
    <col min="13" max="13" width="14.5546875" customWidth="1"/>
    <col min="14" max="14" width="33.88671875" customWidth="1"/>
    <col min="15" max="1030" width="11.6640625" customWidth="1"/>
  </cols>
  <sheetData>
    <row r="1" spans="1:14" ht="21.6" customHeight="1" thickTop="1" x14ac:dyDescent="0.4">
      <c r="B1" s="334" t="s">
        <v>6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4" ht="21.6" customHeight="1" x14ac:dyDescent="0.45">
      <c r="B2" s="62" t="s">
        <v>7</v>
      </c>
      <c r="C2" s="266"/>
      <c r="D2" s="7"/>
      <c r="E2" s="7"/>
      <c r="F2" s="63" t="s">
        <v>8</v>
      </c>
      <c r="G2" s="63"/>
      <c r="H2" s="335"/>
      <c r="I2" s="335"/>
      <c r="J2" s="335"/>
      <c r="K2" s="253"/>
      <c r="L2" s="224" t="s">
        <v>10</v>
      </c>
      <c r="M2" s="65" t="s">
        <v>9</v>
      </c>
    </row>
    <row r="3" spans="1:14" ht="9" customHeight="1" x14ac:dyDescent="0.5">
      <c r="B3" s="62"/>
      <c r="C3" s="266"/>
      <c r="D3" s="7"/>
      <c r="E3" s="7"/>
      <c r="F3" s="227"/>
      <c r="G3" s="227"/>
      <c r="H3" s="228"/>
      <c r="I3" s="228"/>
      <c r="J3" s="229"/>
      <c r="K3" s="229"/>
      <c r="L3" s="64"/>
      <c r="M3" s="230"/>
    </row>
    <row r="4" spans="1:14" ht="21.6" customHeight="1" x14ac:dyDescent="0.5">
      <c r="B4" s="62"/>
      <c r="C4" s="266"/>
      <c r="D4" s="74"/>
      <c r="E4" s="74"/>
      <c r="F4" s="227"/>
      <c r="G4" s="227"/>
      <c r="H4" s="107"/>
      <c r="I4" s="107"/>
      <c r="J4" s="107"/>
      <c r="K4" s="107"/>
      <c r="L4" s="107"/>
      <c r="M4" s="255"/>
    </row>
    <row r="5" spans="1:14" ht="21.6" customHeight="1" x14ac:dyDescent="0.5">
      <c r="B5" s="78" t="s">
        <v>11</v>
      </c>
      <c r="C5" s="267"/>
      <c r="D5" s="79"/>
      <c r="E5" s="80"/>
      <c r="F5" s="80"/>
      <c r="G5" s="80"/>
      <c r="H5" s="80"/>
      <c r="I5" s="80"/>
      <c r="J5" s="80"/>
      <c r="K5" s="80"/>
      <c r="L5" s="80"/>
      <c r="M5" s="81"/>
    </row>
    <row r="6" spans="1:14" ht="21.6" customHeight="1" x14ac:dyDescent="0.5">
      <c r="A6" s="82"/>
      <c r="B6" s="83" t="s">
        <v>12</v>
      </c>
      <c r="C6" s="268"/>
      <c r="D6" s="84" t="str">
        <f>IF(D7=0," ",TIMEVALUE(LEFT(D7,2)&amp;":"&amp;MID(D7,3,2)&amp;":"&amp;RIGHT(D7,2)))</f>
        <v xml:space="preserve"> </v>
      </c>
      <c r="E6" s="84"/>
      <c r="F6" s="84" t="str">
        <f>IF(F7=0," ",TIMEVALUE(LEFT(F7,2)&amp;":"&amp;MID(F7,3,2)&amp;":"&amp;RIGHT(F7,2)))</f>
        <v xml:space="preserve"> </v>
      </c>
      <c r="G6" s="84"/>
      <c r="H6" s="84" t="str">
        <f>IF(H7=0," ",TIMEVALUE(LEFT(H7,2)&amp;":"&amp;MID(H7,3,2)&amp;":"&amp;RIGHT(H7,2)))</f>
        <v xml:space="preserve"> </v>
      </c>
      <c r="I6" s="84"/>
      <c r="J6" s="84" t="str">
        <f>IF(J7=0," ",TIMEVALUE(LEFT(J7,2)&amp;":"&amp;MID(J7,3,2)&amp;":"&amp;RIGHT(J7,2)))</f>
        <v xml:space="preserve"> </v>
      </c>
      <c r="K6" s="84"/>
      <c r="L6" s="84" t="str">
        <f>IF(L7=0," ",TIMEVALUE(LEFT(L7,2)&amp;":"&amp;MID(L7,3,2)&amp;":"&amp;RIGHT(L7,2)))</f>
        <v xml:space="preserve"> </v>
      </c>
      <c r="M6" s="85"/>
      <c r="N6" s="82"/>
    </row>
    <row r="7" spans="1:14" ht="21.6" customHeight="1" x14ac:dyDescent="0.5">
      <c r="B7" s="86" t="s">
        <v>13</v>
      </c>
      <c r="C7" s="269"/>
      <c r="D7" s="87"/>
      <c r="E7" s="87"/>
      <c r="F7" s="87"/>
      <c r="G7" s="87"/>
      <c r="H7" s="87"/>
      <c r="I7" s="87"/>
      <c r="J7" s="87"/>
      <c r="K7" s="87"/>
      <c r="L7" s="87"/>
      <c r="M7" s="181"/>
    </row>
    <row r="8" spans="1:14" ht="21.6" customHeight="1" x14ac:dyDescent="0.5">
      <c r="B8" s="86" t="s">
        <v>14</v>
      </c>
      <c r="C8" s="270"/>
      <c r="D8" s="90"/>
      <c r="E8" s="90"/>
      <c r="F8" s="90"/>
      <c r="G8" s="90"/>
      <c r="H8" s="90"/>
      <c r="I8" s="90"/>
      <c r="J8" s="90"/>
      <c r="K8" s="90"/>
      <c r="L8" s="90"/>
      <c r="M8" s="88"/>
    </row>
    <row r="9" spans="1:14" ht="21.6" customHeight="1" x14ac:dyDescent="0.45">
      <c r="B9" s="91"/>
      <c r="C9" s="270"/>
      <c r="M9" s="88"/>
    </row>
    <row r="10" spans="1:14" ht="30" customHeight="1" x14ac:dyDescent="0.5">
      <c r="B10" s="94" t="s">
        <v>15</v>
      </c>
      <c r="C10" s="329"/>
      <c r="D10" s="287" t="str">
        <f>IF(C10=0," ",TIMEVALUE(LEFT(C10,2)&amp;":"&amp;MID(C10,3,2)&amp;":"&amp;RIGHT(C10,2)))</f>
        <v xml:space="preserve"> </v>
      </c>
      <c r="E10" s="329"/>
      <c r="F10" s="287" t="str">
        <f t="shared" ref="F10" si="0">IF(E10=0," ",TIMEVALUE(LEFT(E10,2)&amp;":"&amp;MID(E10,3,2)&amp;":"&amp;RIGHT(E10,2)))</f>
        <v xml:space="preserve"> </v>
      </c>
      <c r="G10" s="329"/>
      <c r="H10" s="287" t="str">
        <f t="shared" ref="H10" si="1">IF(G10=0," ",TIMEVALUE(LEFT(G10,2)&amp;":"&amp;MID(G10,3,2)&amp;":"&amp;RIGHT(G10,2)))</f>
        <v xml:space="preserve"> </v>
      </c>
      <c r="I10" s="329"/>
      <c r="J10" s="287" t="str">
        <f t="shared" ref="J10" si="2">IF(I10=0," ",TIMEVALUE(LEFT(I10,2)&amp;":"&amp;MID(I10,3,2)&amp;":"&amp;RIGHT(I10,2)))</f>
        <v xml:space="preserve"> </v>
      </c>
      <c r="K10" s="329"/>
      <c r="L10" s="287" t="str">
        <f t="shared" ref="L10" si="3">IF(K10=0," ",TIMEVALUE(LEFT(K10,2)&amp;":"&amp;MID(K10,3,2)&amp;":"&amp;RIGHT(K10,2)))</f>
        <v xml:space="preserve"> </v>
      </c>
      <c r="M10" s="288"/>
    </row>
    <row r="11" spans="1:14" ht="21.6" customHeight="1" x14ac:dyDescent="0.5">
      <c r="B11" s="96" t="s">
        <v>16</v>
      </c>
      <c r="C11" s="330"/>
      <c r="D11" s="287" t="str">
        <f t="shared" ref="D11:D17" si="4">IF(C11=0," ",TIMEVALUE(LEFT(C11,2)&amp;":"&amp;MID(C11,3,2)&amp;":"&amp;RIGHT(C11,2)))</f>
        <v xml:space="preserve"> </v>
      </c>
      <c r="E11" s="330"/>
      <c r="F11" s="287" t="str">
        <f t="shared" ref="F11:F17" si="5">IF(E11=0," ",TIMEVALUE(LEFT(E11,2)&amp;":"&amp;MID(E11,3,2)&amp;":"&amp;RIGHT(E11,2)))</f>
        <v xml:space="preserve"> </v>
      </c>
      <c r="G11" s="330"/>
      <c r="H11" s="287" t="str">
        <f t="shared" ref="H11" si="6">IF(G11=0," ",TIMEVALUE(LEFT(G11,2)&amp;":"&amp;MID(G11,3,2)&amp;":"&amp;RIGHT(G11,2)))</f>
        <v xml:space="preserve"> </v>
      </c>
      <c r="I11" s="330"/>
      <c r="J11" s="287" t="str">
        <f t="shared" ref="J11" si="7">IF(I11=0," ",TIMEVALUE(LEFT(I11,2)&amp;":"&amp;MID(I11,3,2)&amp;":"&amp;RIGHT(I11,2)))</f>
        <v xml:space="preserve"> </v>
      </c>
      <c r="K11" s="330"/>
      <c r="L11" s="287" t="str">
        <f t="shared" ref="L11" si="8">IF(K11=0," ",TIMEVALUE(LEFT(K11,2)&amp;":"&amp;MID(K11,3,2)&amp;":"&amp;RIGHT(K11,2)))</f>
        <v xml:space="preserve"> </v>
      </c>
      <c r="M11" s="288"/>
    </row>
    <row r="12" spans="1:14" ht="30" customHeight="1" x14ac:dyDescent="0.5">
      <c r="B12" s="94" t="s">
        <v>17</v>
      </c>
      <c r="C12" s="329"/>
      <c r="D12" s="287" t="str">
        <f t="shared" si="4"/>
        <v xml:space="preserve"> </v>
      </c>
      <c r="E12" s="329"/>
      <c r="F12" s="287" t="str">
        <f t="shared" si="5"/>
        <v xml:space="preserve"> </v>
      </c>
      <c r="G12" s="329"/>
      <c r="H12" s="287" t="str">
        <f t="shared" ref="H12" si="9">IF(G12=0," ",TIMEVALUE(LEFT(G12,2)&amp;":"&amp;MID(G12,3,2)&amp;":"&amp;RIGHT(G12,2)))</f>
        <v xml:space="preserve"> </v>
      </c>
      <c r="I12" s="329"/>
      <c r="J12" s="287" t="str">
        <f t="shared" ref="J12" si="10">IF(I12=0," ",TIMEVALUE(LEFT(I12,2)&amp;":"&amp;MID(I12,3,2)&amp;":"&amp;RIGHT(I12,2)))</f>
        <v xml:space="preserve"> </v>
      </c>
      <c r="K12" s="329"/>
      <c r="L12" s="287" t="str">
        <f t="shared" ref="L12" si="11">IF(K12=0," ",TIMEVALUE(LEFT(K12,2)&amp;":"&amp;MID(K12,3,2)&amp;":"&amp;RIGHT(K12,2)))</f>
        <v xml:space="preserve"> </v>
      </c>
      <c r="M12" s="288"/>
    </row>
    <row r="13" spans="1:14" ht="30" customHeight="1" x14ac:dyDescent="0.5">
      <c r="B13" s="94" t="s">
        <v>19</v>
      </c>
      <c r="C13" s="329"/>
      <c r="D13" s="287" t="str">
        <f t="shared" si="4"/>
        <v xml:space="preserve"> </v>
      </c>
      <c r="E13" s="329"/>
      <c r="F13" s="287" t="str">
        <f t="shared" si="5"/>
        <v xml:space="preserve"> </v>
      </c>
      <c r="G13" s="329"/>
      <c r="H13" s="287" t="str">
        <f t="shared" ref="H13" si="12">IF(G13=0," ",TIMEVALUE(LEFT(G13,2)&amp;":"&amp;MID(G13,3,2)&amp;":"&amp;RIGHT(G13,2)))</f>
        <v xml:space="preserve"> </v>
      </c>
      <c r="I13" s="329"/>
      <c r="J13" s="287" t="str">
        <f t="shared" ref="J13" si="13">IF(I13=0," ",TIMEVALUE(LEFT(I13,2)&amp;":"&amp;MID(I13,3,2)&amp;":"&amp;RIGHT(I13,2)))</f>
        <v xml:space="preserve"> </v>
      </c>
      <c r="K13" s="329"/>
      <c r="L13" s="287" t="str">
        <f t="shared" ref="L13" si="14">IF(K13=0," ",TIMEVALUE(LEFT(K13,2)&amp;":"&amp;MID(K13,3,2)&amp;":"&amp;RIGHT(K13,2)))</f>
        <v xml:space="preserve"> </v>
      </c>
      <c r="M13" s="288" t="s">
        <v>18</v>
      </c>
    </row>
    <row r="14" spans="1:14" ht="30" customHeight="1" x14ac:dyDescent="0.5">
      <c r="B14" s="94" t="s">
        <v>20</v>
      </c>
      <c r="C14" s="329"/>
      <c r="D14" s="287" t="str">
        <f t="shared" si="4"/>
        <v xml:space="preserve"> </v>
      </c>
      <c r="E14" s="329"/>
      <c r="F14" s="287" t="str">
        <f t="shared" si="5"/>
        <v xml:space="preserve"> </v>
      </c>
      <c r="G14" s="329"/>
      <c r="H14" s="287" t="str">
        <f t="shared" ref="H14" si="15">IF(G14=0," ",TIMEVALUE(LEFT(G14,2)&amp;":"&amp;MID(G14,3,2)&amp;":"&amp;RIGHT(G14,2)))</f>
        <v xml:space="preserve"> </v>
      </c>
      <c r="I14" s="329"/>
      <c r="J14" s="287" t="str">
        <f t="shared" ref="J14" si="16">IF(I14=0," ",TIMEVALUE(LEFT(I14,2)&amp;":"&amp;MID(I14,3,2)&amp;":"&amp;RIGHT(I14,2)))</f>
        <v xml:space="preserve"> </v>
      </c>
      <c r="K14" s="329"/>
      <c r="L14" s="287" t="str">
        <f t="shared" ref="L14" si="17">IF(K14=0," ",TIMEVALUE(LEFT(K14,2)&amp;":"&amp;MID(K14,3,2)&amp;":"&amp;RIGHT(K14,2)))</f>
        <v xml:space="preserve"> </v>
      </c>
      <c r="M14" s="288"/>
    </row>
    <row r="15" spans="1:14" ht="30" customHeight="1" x14ac:dyDescent="0.5">
      <c r="B15" s="94" t="s">
        <v>21</v>
      </c>
      <c r="C15" s="329"/>
      <c r="D15" s="287" t="str">
        <f t="shared" si="4"/>
        <v xml:space="preserve"> </v>
      </c>
      <c r="E15" s="329"/>
      <c r="F15" s="287" t="str">
        <f t="shared" si="5"/>
        <v xml:space="preserve"> </v>
      </c>
      <c r="G15" s="329"/>
      <c r="H15" s="287" t="str">
        <f t="shared" ref="H15" si="18">IF(G15=0," ",TIMEVALUE(LEFT(G15,2)&amp;":"&amp;MID(G15,3,2)&amp;":"&amp;RIGHT(G15,2)))</f>
        <v xml:space="preserve"> </v>
      </c>
      <c r="I15" s="329"/>
      <c r="J15" s="287" t="str">
        <f t="shared" ref="J15" si="19">IF(I15=0," ",TIMEVALUE(LEFT(I15,2)&amp;":"&amp;MID(I15,3,2)&amp;":"&amp;RIGHT(I15,2)))</f>
        <v xml:space="preserve"> </v>
      </c>
      <c r="K15" s="329"/>
      <c r="L15" s="287" t="str">
        <f t="shared" ref="L15:L17" si="20">IF(K15=0," ",TIMEVALUE(LEFT(K15,2)&amp;":"&amp;MID(K15,3,2)&amp;":"&amp;RIGHT(K15,2)))</f>
        <v xml:space="preserve"> </v>
      </c>
      <c r="M15" s="288"/>
    </row>
    <row r="16" spans="1:14" ht="21.6" customHeight="1" x14ac:dyDescent="0.5">
      <c r="B16" s="96" t="s">
        <v>16</v>
      </c>
      <c r="C16" s="330"/>
      <c r="D16" s="287" t="str">
        <f t="shared" si="4"/>
        <v xml:space="preserve"> </v>
      </c>
      <c r="E16" s="330"/>
      <c r="F16" s="287" t="str">
        <f t="shared" si="5"/>
        <v xml:space="preserve"> </v>
      </c>
      <c r="G16" s="330"/>
      <c r="H16" s="287" t="str">
        <f t="shared" ref="H16" si="21">IF(G16=0," ",TIMEVALUE(LEFT(G16,2)&amp;":"&amp;MID(G16,3,2)&amp;":"&amp;RIGHT(G16,2)))</f>
        <v xml:space="preserve"> </v>
      </c>
      <c r="I16" s="330"/>
      <c r="J16" s="287" t="str">
        <f t="shared" ref="J16" si="22">IF(I16=0," ",TIMEVALUE(LEFT(I16,2)&amp;":"&amp;MID(I16,3,2)&amp;":"&amp;RIGHT(I16,2)))</f>
        <v xml:space="preserve"> </v>
      </c>
      <c r="K16" s="330"/>
      <c r="L16" s="287" t="str">
        <f t="shared" ref="L16" si="23">IF(K16=0," ",TIMEVALUE(LEFT(K16,2)&amp;":"&amp;MID(K16,3,2)&amp;":"&amp;RIGHT(K16,2)))</f>
        <v xml:space="preserve"> </v>
      </c>
      <c r="M16" s="288"/>
    </row>
    <row r="17" spans="2:14" ht="30" customHeight="1" x14ac:dyDescent="0.5">
      <c r="B17" s="94" t="s">
        <v>22</v>
      </c>
      <c r="C17" s="329"/>
      <c r="D17" s="287" t="str">
        <f t="shared" si="4"/>
        <v xml:space="preserve"> </v>
      </c>
      <c r="E17" s="329"/>
      <c r="F17" s="287" t="str">
        <f t="shared" si="5"/>
        <v xml:space="preserve"> </v>
      </c>
      <c r="G17" s="329"/>
      <c r="H17" s="287" t="str">
        <f t="shared" ref="H17" si="24">IF(G17=0," ",TIMEVALUE(LEFT(G17,2)&amp;":"&amp;MID(G17,3,2)&amp;":"&amp;RIGHT(G17,2)))</f>
        <v xml:space="preserve"> </v>
      </c>
      <c r="I17" s="329"/>
      <c r="J17" s="287" t="str">
        <f t="shared" ref="J17" si="25">IF(I17=0," ",TIMEVALUE(LEFT(I17,2)&amp;":"&amp;MID(I17,3,2)&amp;":"&amp;RIGHT(I17,2)))</f>
        <v xml:space="preserve"> </v>
      </c>
      <c r="K17" s="329"/>
      <c r="L17" s="287" t="str">
        <f t="shared" si="20"/>
        <v xml:space="preserve"> </v>
      </c>
      <c r="M17" s="288"/>
      <c r="N17" t="s">
        <v>23</v>
      </c>
    </row>
    <row r="18" spans="2:14" ht="21.6" customHeight="1" x14ac:dyDescent="0.35">
      <c r="B18" s="101" t="s">
        <v>24</v>
      </c>
      <c r="C18" s="271"/>
      <c r="D18" s="102" t="s">
        <v>25</v>
      </c>
      <c r="E18" s="102"/>
      <c r="F18" s="104"/>
      <c r="G18" s="104"/>
      <c r="H18" s="103"/>
      <c r="I18" s="103"/>
      <c r="J18" s="104"/>
      <c r="K18" s="104"/>
      <c r="L18" s="103"/>
      <c r="M18" s="100"/>
    </row>
    <row r="19" spans="2:14" ht="21.6" customHeight="1" x14ac:dyDescent="0.5">
      <c r="B19" s="105"/>
      <c r="C19" s="106"/>
      <c r="D19" s="106"/>
      <c r="E19" s="106"/>
      <c r="F19" s="103"/>
      <c r="G19" s="103"/>
      <c r="H19" s="107" t="s">
        <v>26</v>
      </c>
      <c r="I19" s="107"/>
      <c r="J19" s="106"/>
      <c r="K19" s="106"/>
      <c r="L19" s="106"/>
      <c r="M19" s="100"/>
    </row>
    <row r="20" spans="2:14" ht="30" customHeight="1" x14ac:dyDescent="0.5">
      <c r="B20" s="108">
        <v>100</v>
      </c>
      <c r="C20" s="272"/>
      <c r="D20" s="90"/>
      <c r="E20" s="90"/>
      <c r="F20" s="90"/>
      <c r="G20" s="90"/>
      <c r="H20" s="90"/>
      <c r="I20" s="90"/>
      <c r="J20" s="90"/>
      <c r="K20" s="90"/>
      <c r="L20" s="90"/>
      <c r="M20" s="100"/>
    </row>
    <row r="21" spans="2:14" ht="30" customHeight="1" x14ac:dyDescent="0.5">
      <c r="B21" s="108">
        <v>101</v>
      </c>
      <c r="C21" s="272"/>
      <c r="D21" s="264"/>
      <c r="E21" s="90"/>
      <c r="F21" s="90"/>
      <c r="G21" s="90"/>
      <c r="H21" s="90"/>
      <c r="I21" s="90"/>
      <c r="J21" s="90"/>
      <c r="K21" s="90"/>
      <c r="L21" s="90"/>
      <c r="M21" s="100"/>
    </row>
    <row r="22" spans="2:14" ht="30" customHeight="1" x14ac:dyDescent="0.5">
      <c r="B22" s="108">
        <v>200</v>
      </c>
      <c r="C22" s="272"/>
      <c r="D22" s="90"/>
      <c r="E22" s="90"/>
      <c r="F22" s="90"/>
      <c r="G22" s="90"/>
      <c r="H22" s="90"/>
      <c r="I22" s="90"/>
      <c r="J22" s="90"/>
      <c r="K22" s="90"/>
      <c r="L22" s="90"/>
      <c r="M22" s="100"/>
    </row>
    <row r="23" spans="2:14" ht="30" customHeight="1" x14ac:dyDescent="0.5">
      <c r="B23" s="108">
        <v>201</v>
      </c>
      <c r="C23" s="272"/>
      <c r="D23" s="90"/>
      <c r="E23" s="90"/>
      <c r="F23" s="90"/>
      <c r="G23" s="90"/>
      <c r="H23" s="90"/>
      <c r="I23" s="90"/>
      <c r="J23" s="90"/>
      <c r="K23" s="90"/>
      <c r="L23" s="90"/>
      <c r="M23" s="100"/>
    </row>
    <row r="24" spans="2:14" ht="30" customHeight="1" x14ac:dyDescent="0.5">
      <c r="B24" s="108">
        <v>308</v>
      </c>
      <c r="C24" s="272"/>
      <c r="D24" s="90"/>
      <c r="E24" s="90"/>
      <c r="F24" s="90"/>
      <c r="G24" s="90"/>
      <c r="H24" s="90"/>
      <c r="I24" s="90"/>
      <c r="J24" s="90"/>
      <c r="K24" s="90"/>
      <c r="L24" s="90"/>
      <c r="M24" s="100"/>
    </row>
    <row r="25" spans="2:14" ht="30" customHeight="1" x14ac:dyDescent="0.5">
      <c r="B25" s="111" t="s">
        <v>27</v>
      </c>
      <c r="C25" s="273"/>
      <c r="D25" s="90"/>
      <c r="E25" s="113"/>
      <c r="F25" s="113"/>
      <c r="G25" s="113"/>
      <c r="H25" s="90"/>
      <c r="I25" s="90"/>
      <c r="J25" s="90"/>
      <c r="K25" s="90"/>
      <c r="L25" s="90"/>
      <c r="M25" s="100"/>
    </row>
    <row r="26" spans="2:14" ht="30" customHeight="1" thickBot="1" x14ac:dyDescent="0.55000000000000004">
      <c r="B26" s="112" t="s">
        <v>28</v>
      </c>
      <c r="C26" s="274"/>
      <c r="D26" s="113"/>
      <c r="E26" s="113"/>
      <c r="F26" s="90"/>
      <c r="G26" s="113"/>
      <c r="H26" s="113"/>
      <c r="I26" s="113"/>
      <c r="J26" s="113"/>
      <c r="K26" s="113"/>
      <c r="L26" s="113"/>
      <c r="M26" s="100"/>
    </row>
    <row r="27" spans="2:14" ht="21.6" customHeight="1" thickTop="1" thickBot="1" x14ac:dyDescent="0.5">
      <c r="B27" s="116" t="s">
        <v>29</v>
      </c>
      <c r="C27" s="275"/>
      <c r="D27" s="117">
        <f>SUM(D20:D26)</f>
        <v>0</v>
      </c>
      <c r="E27" s="117"/>
      <c r="F27" s="117">
        <f>SUM(F20:F26)</f>
        <v>0</v>
      </c>
      <c r="G27" s="117"/>
      <c r="H27" s="117">
        <f>SUM(H20:H26)</f>
        <v>0</v>
      </c>
      <c r="I27" s="117"/>
      <c r="J27" s="117">
        <f>SUM(J20:J26)</f>
        <v>0</v>
      </c>
      <c r="K27" s="118"/>
      <c r="L27" s="225">
        <f>SUM(L20:L26)</f>
        <v>0</v>
      </c>
      <c r="M27" s="100"/>
    </row>
    <row r="28" spans="2:14" ht="21.6" customHeight="1" thickTop="1" thickBot="1" x14ac:dyDescent="0.5">
      <c r="B28" s="116" t="s">
        <v>30</v>
      </c>
      <c r="C28" s="275"/>
      <c r="D28" s="117">
        <f>D27</f>
        <v>0</v>
      </c>
      <c r="E28" s="117"/>
      <c r="F28" s="117">
        <f>D28+F27</f>
        <v>0</v>
      </c>
      <c r="G28" s="117"/>
      <c r="H28" s="117">
        <f>F28+H27</f>
        <v>0</v>
      </c>
      <c r="I28" s="117"/>
      <c r="J28" s="117">
        <f>J27+H28</f>
        <v>0</v>
      </c>
      <c r="K28" s="118"/>
      <c r="L28" s="225">
        <f>L27+J28</f>
        <v>0</v>
      </c>
      <c r="M28" s="327"/>
    </row>
    <row r="29" spans="2:14" ht="21.6" customHeight="1" thickTop="1" thickBot="1" x14ac:dyDescent="0.5">
      <c r="B29" s="119" t="s">
        <v>31</v>
      </c>
      <c r="C29" s="276"/>
      <c r="D29" s="120"/>
      <c r="E29" s="120"/>
      <c r="F29" s="117"/>
      <c r="G29" s="117"/>
      <c r="H29" s="120"/>
      <c r="I29" s="120"/>
      <c r="J29" s="120"/>
      <c r="K29" s="121"/>
      <c r="L29" s="226"/>
      <c r="M29" s="100"/>
    </row>
    <row r="30" spans="2:14" ht="21.6" customHeight="1" thickTop="1" thickBot="1" x14ac:dyDescent="0.5">
      <c r="B30" s="119" t="s">
        <v>32</v>
      </c>
      <c r="C30" s="276"/>
      <c r="D30" s="120"/>
      <c r="E30" s="120"/>
      <c r="F30" s="120"/>
      <c r="G30" s="120"/>
      <c r="H30" s="120"/>
      <c r="I30" s="120"/>
      <c r="J30" s="120"/>
      <c r="K30" s="121"/>
      <c r="L30" s="226"/>
      <c r="M30" s="328" t="s">
        <v>915</v>
      </c>
    </row>
    <row r="31" spans="2:14" ht="21.6" customHeight="1" thickTop="1" x14ac:dyDescent="0.3">
      <c r="B31" s="122"/>
      <c r="L31" s="8" t="s">
        <v>33</v>
      </c>
      <c r="M31" s="100"/>
    </row>
    <row r="32" spans="2:14" ht="21.6" customHeight="1" x14ac:dyDescent="0.3">
      <c r="B32" s="122"/>
      <c r="L32" s="123" t="s">
        <v>34</v>
      </c>
      <c r="M32" s="100"/>
    </row>
    <row r="33" spans="2:13" x14ac:dyDescent="0.3">
      <c r="B33" s="124" t="s">
        <v>35</v>
      </c>
      <c r="C33" s="277"/>
      <c r="D33" t="s">
        <v>36</v>
      </c>
      <c r="M33" s="100"/>
    </row>
    <row r="34" spans="2:13" ht="19.8" x14ac:dyDescent="0.4">
      <c r="B34" s="125" t="s">
        <v>38</v>
      </c>
      <c r="C34" s="278"/>
      <c r="D34" s="126"/>
      <c r="E34" s="126"/>
      <c r="F34" s="126"/>
      <c r="G34" s="126"/>
      <c r="H34" s="126"/>
      <c r="I34" s="126"/>
      <c r="J34" s="126"/>
      <c r="K34" s="126"/>
      <c r="L34" s="126"/>
      <c r="M34" s="100"/>
    </row>
    <row r="35" spans="2:13" ht="19.8" x14ac:dyDescent="0.4">
      <c r="B35" s="125" t="s">
        <v>39</v>
      </c>
      <c r="C35" s="278"/>
      <c r="D35" s="126"/>
      <c r="E35" s="126"/>
      <c r="F35" s="126"/>
      <c r="G35" s="126"/>
      <c r="H35" s="126"/>
      <c r="I35" s="126"/>
      <c r="J35" s="126"/>
      <c r="K35" s="126"/>
      <c r="L35" s="126"/>
      <c r="M35" s="127"/>
    </row>
    <row r="36" spans="2:13" ht="19.8" x14ac:dyDescent="0.4">
      <c r="B36" s="125" t="s">
        <v>40</v>
      </c>
      <c r="C36" s="278"/>
      <c r="D36" s="126"/>
      <c r="E36" s="126"/>
      <c r="F36" s="126"/>
      <c r="G36" s="126"/>
      <c r="H36" s="126"/>
      <c r="I36" s="126"/>
      <c r="J36" s="126"/>
      <c r="K36" s="126"/>
      <c r="L36" s="126"/>
      <c r="M36" s="127"/>
    </row>
    <row r="37" spans="2:13" ht="19.8" x14ac:dyDescent="0.4">
      <c r="B37" s="125"/>
      <c r="C37" s="278"/>
      <c r="D37" s="126"/>
      <c r="E37" s="106"/>
      <c r="F37" s="41"/>
      <c r="H37" s="126"/>
      <c r="I37" s="126"/>
      <c r="J37" s="126"/>
      <c r="K37" s="126"/>
      <c r="L37" s="126"/>
      <c r="M37" s="127"/>
    </row>
    <row r="38" spans="2:13" ht="19.8" x14ac:dyDescent="0.4">
      <c r="B38" s="125" t="s">
        <v>41</v>
      </c>
      <c r="C38" s="278"/>
      <c r="D38" s="126"/>
      <c r="E38" s="126"/>
      <c r="F38" s="126"/>
      <c r="G38" s="126"/>
      <c r="H38" s="126"/>
      <c r="I38" s="126"/>
      <c r="J38" s="126"/>
      <c r="K38" s="126"/>
      <c r="L38" s="126"/>
      <c r="M38" s="127"/>
    </row>
    <row r="39" spans="2:13" ht="19.8" x14ac:dyDescent="0.4">
      <c r="B39" s="125" t="s">
        <v>42</v>
      </c>
      <c r="C39" s="278"/>
      <c r="D39" s="126"/>
      <c r="E39" s="126"/>
      <c r="F39" s="126"/>
      <c r="G39" s="126"/>
      <c r="H39" s="126"/>
      <c r="I39" s="126"/>
      <c r="J39" s="126"/>
      <c r="K39" s="126"/>
      <c r="L39" s="126"/>
      <c r="M39" s="127"/>
    </row>
    <row r="40" spans="2:13" ht="19.8" x14ac:dyDescent="0.4">
      <c r="B40" s="125" t="s">
        <v>43</v>
      </c>
      <c r="C40" s="278"/>
      <c r="D40" s="126"/>
      <c r="E40" s="126"/>
      <c r="F40" s="126"/>
      <c r="G40" s="126"/>
      <c r="H40" s="126"/>
      <c r="I40" s="126"/>
      <c r="J40" s="126"/>
      <c r="K40" s="126"/>
      <c r="L40" s="126"/>
      <c r="M40" s="127"/>
    </row>
    <row r="41" spans="2:13" x14ac:dyDescent="0.3">
      <c r="B41" s="129" t="s">
        <v>44</v>
      </c>
      <c r="C41" s="279"/>
      <c r="D41" s="106"/>
      <c r="E41" s="106"/>
      <c r="H41" s="106"/>
      <c r="I41" s="106"/>
      <c r="J41" s="106"/>
      <c r="K41" s="106"/>
      <c r="L41" s="106"/>
      <c r="M41" s="127"/>
    </row>
    <row r="42" spans="2:13" x14ac:dyDescent="0.3">
      <c r="B42" s="122"/>
      <c r="D42" s="106"/>
      <c r="E42" s="106"/>
      <c r="F42" s="106"/>
      <c r="G42" s="106"/>
      <c r="H42" s="106"/>
      <c r="I42" s="106"/>
      <c r="J42" s="106"/>
      <c r="K42" s="106"/>
      <c r="L42" s="106"/>
      <c r="M42" s="127"/>
    </row>
    <row r="43" spans="2:13" ht="11.4" customHeight="1" x14ac:dyDescent="0.3">
      <c r="B43" s="124" t="s">
        <v>45</v>
      </c>
      <c r="C43" s="277"/>
      <c r="D43" s="130"/>
      <c r="E43" s="130"/>
      <c r="F43" s="106"/>
      <c r="G43" s="106"/>
      <c r="H43" s="106"/>
      <c r="I43" s="106"/>
      <c r="J43" s="130" t="s">
        <v>46</v>
      </c>
      <c r="K43" s="130"/>
      <c r="L43" s="106"/>
      <c r="M43" s="127"/>
    </row>
    <row r="44" spans="2:13" ht="15.6" x14ac:dyDescent="0.3">
      <c r="B44" s="131" t="s">
        <v>47</v>
      </c>
      <c r="C44" s="280"/>
      <c r="D44" s="130"/>
      <c r="E44" s="130"/>
      <c r="F44" s="106"/>
      <c r="G44" s="106"/>
      <c r="H44" s="106" t="s">
        <v>48</v>
      </c>
      <c r="I44" s="106"/>
      <c r="J44" s="106">
        <f>M29*8</f>
        <v>0</v>
      </c>
      <c r="K44" s="106"/>
      <c r="L44" s="132" t="s">
        <v>49</v>
      </c>
      <c r="M44" s="127"/>
    </row>
    <row r="45" spans="2:13" ht="15.6" x14ac:dyDescent="0.3">
      <c r="B45" s="131" t="s">
        <v>50</v>
      </c>
      <c r="C45" s="280"/>
      <c r="D45" s="130" t="s">
        <v>51</v>
      </c>
      <c r="E45" s="130"/>
      <c r="F45" s="106"/>
      <c r="G45" s="106"/>
      <c r="H45" s="106" t="s">
        <v>48</v>
      </c>
      <c r="I45" s="106"/>
      <c r="J45" s="106">
        <f>F46*8</f>
        <v>0</v>
      </c>
      <c r="K45" s="106"/>
      <c r="L45" s="132" t="s">
        <v>52</v>
      </c>
      <c r="M45" s="127"/>
    </row>
    <row r="46" spans="2:13" x14ac:dyDescent="0.3">
      <c r="B46" s="122" t="s">
        <v>53</v>
      </c>
      <c r="D46" s="106"/>
      <c r="E46" s="106"/>
      <c r="F46" s="133"/>
      <c r="G46" s="133"/>
      <c r="H46" s="106"/>
      <c r="I46" s="106"/>
      <c r="J46" s="106"/>
      <c r="K46" s="106"/>
      <c r="L46" s="106"/>
      <c r="M46" s="127"/>
    </row>
    <row r="47" spans="2:13" x14ac:dyDescent="0.3">
      <c r="B47" s="122"/>
      <c r="D47" s="130"/>
      <c r="E47" s="130"/>
      <c r="F47" s="106"/>
      <c r="G47" s="106"/>
      <c r="H47" s="106"/>
      <c r="I47" s="106"/>
      <c r="J47" s="106"/>
      <c r="K47" s="106"/>
      <c r="L47" s="106"/>
      <c r="M47" s="127"/>
    </row>
    <row r="48" spans="2:13" ht="18.600000000000001" thickBot="1" x14ac:dyDescent="0.4">
      <c r="B48" s="134" t="s">
        <v>54</v>
      </c>
      <c r="C48" s="281"/>
      <c r="D48" s="135"/>
      <c r="E48" s="135"/>
      <c r="F48" s="106"/>
      <c r="G48" s="106"/>
      <c r="H48" s="135"/>
      <c r="I48" s="135"/>
      <c r="J48" s="135"/>
      <c r="K48" s="135"/>
      <c r="L48" s="135"/>
      <c r="M48" s="127"/>
    </row>
    <row r="49" spans="2:13" ht="16.2" thickBot="1" x14ac:dyDescent="0.35">
      <c r="B49" s="136" t="s">
        <v>55</v>
      </c>
      <c r="C49" s="280"/>
      <c r="D49" s="137"/>
      <c r="E49" s="137"/>
      <c r="F49" s="137"/>
      <c r="G49" s="137"/>
      <c r="H49" s="137"/>
      <c r="I49" s="137"/>
      <c r="J49" s="137"/>
      <c r="K49" s="138"/>
      <c r="L49" s="137"/>
      <c r="M49" s="127"/>
    </row>
    <row r="50" spans="2:13" ht="16.2" thickBot="1" x14ac:dyDescent="0.35">
      <c r="B50" s="136" t="s">
        <v>56</v>
      </c>
      <c r="C50" s="280"/>
      <c r="D50" s="139"/>
      <c r="E50" s="139"/>
      <c r="F50" s="139"/>
      <c r="G50" s="139"/>
      <c r="H50" s="139"/>
      <c r="I50" s="139"/>
      <c r="J50" s="139"/>
      <c r="K50" s="139"/>
      <c r="L50" s="137"/>
      <c r="M50" s="127"/>
    </row>
    <row r="51" spans="2:13" x14ac:dyDescent="0.3">
      <c r="B51" s="141" t="s">
        <v>57</v>
      </c>
      <c r="C51" s="282"/>
      <c r="D51" s="106"/>
      <c r="E51" s="106"/>
      <c r="J51" s="106"/>
      <c r="K51" s="106"/>
      <c r="L51" s="106"/>
      <c r="M51" s="127"/>
    </row>
    <row r="52" spans="2:13" ht="15.6" x14ac:dyDescent="0.3">
      <c r="B52" s="142" t="s">
        <v>58</v>
      </c>
      <c r="C52" s="283"/>
      <c r="D52" s="106"/>
      <c r="E52" s="106"/>
      <c r="F52" s="106"/>
      <c r="G52" s="106"/>
      <c r="H52" s="106"/>
      <c r="I52" s="106"/>
      <c r="J52" s="106"/>
      <c r="K52" s="106"/>
      <c r="L52" s="106"/>
      <c r="M52" s="127"/>
    </row>
    <row r="53" spans="2:13" ht="15.6" x14ac:dyDescent="0.3">
      <c r="B53" s="142"/>
      <c r="C53" s="283"/>
      <c r="D53" s="106"/>
      <c r="E53" s="106"/>
      <c r="F53" s="106"/>
      <c r="G53" s="106"/>
      <c r="H53" s="106"/>
      <c r="I53" s="106"/>
      <c r="J53" s="106"/>
      <c r="K53" s="106"/>
      <c r="L53" s="106"/>
      <c r="M53" s="127"/>
    </row>
    <row r="54" spans="2:13" ht="15.6" x14ac:dyDescent="0.3">
      <c r="B54" s="142"/>
      <c r="C54" s="283"/>
      <c r="D54" s="106"/>
      <c r="E54" s="106"/>
      <c r="F54" s="106"/>
      <c r="G54" s="106"/>
      <c r="H54" s="106"/>
      <c r="I54" s="106"/>
      <c r="J54" s="106"/>
      <c r="K54" s="106"/>
      <c r="L54" s="106"/>
      <c r="M54" s="127"/>
    </row>
    <row r="55" spans="2:13" x14ac:dyDescent="0.3">
      <c r="B55" s="122"/>
      <c r="D55" s="106"/>
      <c r="E55" s="106"/>
      <c r="F55" s="106"/>
      <c r="G55" s="106"/>
      <c r="H55" s="106"/>
      <c r="I55" s="106"/>
      <c r="J55" s="106"/>
      <c r="K55" s="106"/>
      <c r="L55" s="106"/>
      <c r="M55" s="127"/>
    </row>
    <row r="56" spans="2:13" ht="15" thickBot="1" x14ac:dyDescent="0.35"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82"/>
    </row>
    <row r="57" spans="2:13" ht="15" thickTop="1" x14ac:dyDescent="0.3"/>
  </sheetData>
  <mergeCells count="2">
    <mergeCell ref="B1:M1"/>
    <mergeCell ref="H2:J2"/>
  </mergeCells>
  <dataValidations xWindow="736" yWindow="576" count="11">
    <dataValidation type="list" errorStyle="information" operator="equal" allowBlank="1" showErrorMessage="1" sqref="E38 G38 I38 K38" xr:uid="{00000000-0002-0000-0200-000000000000}">
      <formula1>"Chris R Boli,Jay Horn"</formula1>
    </dataValidation>
    <dataValidation errorStyle="information" allowBlank="1" showInputMessage="1" showErrorMessage="1" sqref="D41:E41" xr:uid="{00000000-0002-0000-0200-000001000000}"/>
    <dataValidation type="list" errorStyle="warning" operator="equal" allowBlank="1" showErrorMessage="1" sqref="D8:L8" xr:uid="{00000000-0002-0000-0200-000002000000}">
      <formula1>"17,,399,671,1686,1640"</formula1>
    </dataValidation>
    <dataValidation type="list" errorStyle="information" operator="equal" allowBlank="1" showErrorMessage="1" sqref="E39:E40 G39:G40 I39:I40 K39:K40" xr:uid="{00000000-0002-0000-0200-000003000000}">
      <formula1>"Dennis Winchell,Harold Boettcher,Rob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E34 G34 I34 K34" xr:uid="{00000000-0002-0000-0200-000004000000}">
      <formula1>"Ted Dunn,Richard Gray,Billy Rueckert"</formula1>
    </dataValidation>
    <dataValidation type="list" errorStyle="information" operator="equal" allowBlank="1" showErrorMessage="1" sqref="D35:L35" xr:uid="{00000000-0002-0000-0200-000005000000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D36:L36" xr:uid="{00000000-0002-0000-0200-000006000000}">
      <formula1>"Donald Marshall,Charles Stirewalt,Chris Tilley,John Tredway,Victor Varney"</formula1>
    </dataValidation>
    <dataValidation type="list" errorStyle="information" operator="equal" allowBlank="1" showErrorMessage="1" sqref="D40 F40 H40 J40 L40" xr:uid="{00000000-0002-0000-0200-000007000000}">
      <formula1>"Dennis Winchell, Art Kotz, Harold BoettcherArt Kotz, 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D39 F39 H39 J39 L39" xr:uid="{00000000-0002-0000-0200-000008000000}">
      <formula1>"Dennis Winchell,Harold Boettcher,Rob Grau,Kyle Obermiller,Joe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D38 F38 H38 J38 L38" xr:uid="{00000000-0002-0000-0200-000009000000}">
      <formula1>"Chris R Boli,Jay Horn, Nathan DeWitt"</formula1>
    </dataValidation>
    <dataValidation type="list" errorStyle="information" operator="equal" allowBlank="1" showErrorMessage="1" sqref="D34 F34 H34 J34 L34" xr:uid="{00000000-0002-0000-0200-00000A000000}">
      <formula1>"Ted Dunn,Richard Gray,Billy Rueckert, Victor Varney"</formula1>
    </dataValidation>
  </dataValidations>
  <pageMargins left="0.7" right="0.7" top="0.75" bottom="0.75" header="0.3" footer="0.3"/>
  <pageSetup scale="41" fitToHeight="0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736" yWindow="576" count="2">
        <x14:dataValidation type="list" allowBlank="1" showInputMessage="1" showErrorMessage="1" prompt="Members" xr:uid="{654C70FC-4BC2-4D37-B2DE-E6252D39574C}">
          <x14:formula1>
            <xm:f>DATA_Lists!$U$2:$U$215</xm:f>
          </x14:formula1>
          <xm:sqref>L52</xm:sqref>
        </x14:dataValidation>
        <x14:dataValidation type="list" allowBlank="1" showInputMessage="1" showErrorMessage="1" promptTitle="Check Names" prompt="_x000a__x000a_" xr:uid="{F8786A05-EDE3-47C3-92B9-73259155B612}">
          <x14:formula1>
            <xm:f>DATA_Lists!$X$3:$X$217</xm:f>
          </x14:formula1>
          <xm:sqref>M31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I57"/>
  <sheetViews>
    <sheetView workbookViewId="0"/>
  </sheetViews>
  <sheetFormatPr defaultRowHeight="14.4" x14ac:dyDescent="0.3"/>
  <cols>
    <col min="1" max="1" width="2.88671875" customWidth="1"/>
    <col min="2" max="2" width="32.5546875" customWidth="1"/>
    <col min="3" max="8" width="20.6640625" customWidth="1"/>
    <col min="9" max="9" width="8.44140625" customWidth="1"/>
    <col min="10" max="1025" width="11.6640625" customWidth="1"/>
  </cols>
  <sheetData>
    <row r="1" spans="1:9" ht="21.6" customHeight="1" thickTop="1" x14ac:dyDescent="0.4">
      <c r="B1" s="334" t="s">
        <v>6</v>
      </c>
      <c r="C1" s="334"/>
      <c r="D1" s="334"/>
      <c r="E1" s="334"/>
      <c r="F1" s="334"/>
      <c r="G1" s="334"/>
      <c r="H1" s="334"/>
    </row>
    <row r="2" spans="1:9" ht="21.6" customHeight="1" x14ac:dyDescent="0.45">
      <c r="B2" s="62" t="s">
        <v>7</v>
      </c>
      <c r="C2" s="7"/>
      <c r="D2" s="63" t="s">
        <v>8</v>
      </c>
      <c r="E2" s="337">
        <v>44664</v>
      </c>
      <c r="F2" s="337"/>
      <c r="G2" s="224" t="s">
        <v>10</v>
      </c>
      <c r="H2" s="65" t="s">
        <v>9</v>
      </c>
    </row>
    <row r="3" spans="1:9" ht="9" customHeight="1" x14ac:dyDescent="0.5">
      <c r="B3" s="62"/>
      <c r="C3" s="7"/>
      <c r="D3" s="227"/>
      <c r="E3" s="228"/>
      <c r="F3" s="229"/>
      <c r="G3" s="64"/>
      <c r="H3" s="230"/>
    </row>
    <row r="4" spans="1:9" ht="21.6" customHeight="1" x14ac:dyDescent="0.5">
      <c r="B4" s="62"/>
      <c r="C4" s="74"/>
      <c r="D4" s="227"/>
      <c r="E4" s="107"/>
      <c r="F4" s="107"/>
      <c r="G4" s="107"/>
      <c r="H4" s="255">
        <f>INDEX('2022 Trains'!B7:C61,MATCH(E2,'2022 Trains'!C7:C64,0),1)</f>
        <v>4</v>
      </c>
    </row>
    <row r="5" spans="1:9" ht="21.6" customHeight="1" x14ac:dyDescent="0.5">
      <c r="B5" s="78" t="s">
        <v>11</v>
      </c>
      <c r="C5" s="79"/>
      <c r="D5" s="80"/>
      <c r="E5" s="80"/>
      <c r="F5" s="80"/>
      <c r="G5" s="80"/>
      <c r="H5" s="81"/>
    </row>
    <row r="6" spans="1:9" ht="21.6" customHeight="1" x14ac:dyDescent="0.5">
      <c r="A6" s="82"/>
      <c r="B6" s="83" t="s">
        <v>12</v>
      </c>
      <c r="C6" s="84">
        <f>IF(C7=0," ",TIMEVALUE(LEFT(C7,2)&amp;":"&amp;MID(C7,3,2)&amp;":"&amp;RIGHT(C7,2)))</f>
        <v>0.43784722222222222</v>
      </c>
      <c r="D6" s="84" t="str">
        <f>IF(D7=0," ",TIMEVALUE(LEFT(D7,2)&amp;":"&amp;MID(D7,3,2)&amp;":"&amp;RIGHT(D7,2)))</f>
        <v xml:space="preserve"> </v>
      </c>
      <c r="E6" s="84" t="str">
        <f>IF(E7=0," ",TIMEVALUE(LEFT(E7,2)&amp;":"&amp;MID(E7,3,2)&amp;":"&amp;RIGHT(E7,2)))</f>
        <v xml:space="preserve"> </v>
      </c>
      <c r="F6" s="84" t="str">
        <f>IF(F7=0," ",TIMEVALUE(LEFT(F7,2)&amp;":"&amp;MID(F7,3,2)&amp;":"&amp;RIGHT(F7,2)))</f>
        <v xml:space="preserve"> </v>
      </c>
      <c r="G6" s="84" t="str">
        <f>IF(G7=0," ",TIMEVALUE(LEFT(G7,2)&amp;":"&amp;MID(G7,3,2)&amp;":"&amp;RIGHT(G7,2)))</f>
        <v xml:space="preserve"> </v>
      </c>
      <c r="H6" s="85"/>
      <c r="I6" s="82"/>
    </row>
    <row r="7" spans="1:9" ht="21.6" customHeight="1" x14ac:dyDescent="0.5">
      <c r="B7" s="86" t="s">
        <v>13</v>
      </c>
      <c r="C7" s="87" t="s">
        <v>581</v>
      </c>
      <c r="D7" s="87"/>
      <c r="E7" s="87"/>
      <c r="F7" s="87"/>
      <c r="G7" s="87"/>
      <c r="H7" s="181"/>
    </row>
    <row r="8" spans="1:9" ht="21.6" customHeight="1" x14ac:dyDescent="0.5">
      <c r="B8" s="89" t="s">
        <v>14</v>
      </c>
      <c r="C8" s="90">
        <v>671</v>
      </c>
      <c r="D8" s="90"/>
      <c r="E8" s="90"/>
      <c r="F8" s="90"/>
      <c r="G8" s="90"/>
      <c r="H8" s="88"/>
    </row>
    <row r="9" spans="1:9" ht="21.6" customHeight="1" x14ac:dyDescent="0.45">
      <c r="B9" s="91"/>
      <c r="H9" s="88"/>
    </row>
    <row r="10" spans="1:9" ht="30" customHeight="1" x14ac:dyDescent="0.5">
      <c r="B10" s="94" t="s">
        <v>15</v>
      </c>
      <c r="C10" s="87" t="s">
        <v>495</v>
      </c>
      <c r="D10" s="87"/>
      <c r="E10" s="87"/>
      <c r="F10" s="87"/>
      <c r="G10" s="87"/>
      <c r="H10" s="93"/>
    </row>
    <row r="11" spans="1:9" ht="21.6" customHeight="1" x14ac:dyDescent="0.5">
      <c r="B11" s="96" t="s">
        <v>16</v>
      </c>
      <c r="C11" s="224" t="s">
        <v>10</v>
      </c>
      <c r="D11" s="87"/>
      <c r="E11" s="87"/>
      <c r="F11" s="87"/>
      <c r="G11" s="87"/>
      <c r="H11" s="95"/>
    </row>
    <row r="12" spans="1:9" ht="30" customHeight="1" x14ac:dyDescent="0.5">
      <c r="B12" s="94" t="s">
        <v>17</v>
      </c>
      <c r="C12" s="87" t="s">
        <v>505</v>
      </c>
      <c r="D12" s="87"/>
      <c r="E12" s="87"/>
      <c r="F12" s="87"/>
      <c r="G12" s="87"/>
      <c r="H12" s="95"/>
    </row>
    <row r="13" spans="1:9" ht="30" customHeight="1" x14ac:dyDescent="0.5">
      <c r="B13" s="94" t="s">
        <v>19</v>
      </c>
      <c r="C13" s="87" t="s">
        <v>585</v>
      </c>
      <c r="D13" s="87"/>
      <c r="E13" s="87"/>
      <c r="F13" s="87"/>
      <c r="G13" s="87"/>
      <c r="H13" s="95" t="s">
        <v>18</v>
      </c>
    </row>
    <row r="14" spans="1:9" ht="30" customHeight="1" x14ac:dyDescent="0.5">
      <c r="B14" s="94" t="s">
        <v>20</v>
      </c>
      <c r="C14" s="87" t="s">
        <v>586</v>
      </c>
      <c r="D14" s="87"/>
      <c r="E14" s="87"/>
      <c r="F14" s="87"/>
      <c r="G14" s="87"/>
      <c r="H14" s="95"/>
    </row>
    <row r="15" spans="1:9" ht="30" customHeight="1" x14ac:dyDescent="0.5">
      <c r="B15" s="94" t="s">
        <v>21</v>
      </c>
      <c r="C15" s="87" t="s">
        <v>550</v>
      </c>
      <c r="D15" s="87"/>
      <c r="E15" s="87"/>
      <c r="F15" s="87"/>
      <c r="G15" s="87"/>
      <c r="H15" s="95"/>
    </row>
    <row r="16" spans="1:9" ht="21.6" customHeight="1" x14ac:dyDescent="0.5">
      <c r="B16" s="96" t="s">
        <v>16</v>
      </c>
      <c r="C16" s="224" t="s">
        <v>10</v>
      </c>
      <c r="D16" s="87"/>
      <c r="E16" s="87"/>
      <c r="F16" s="87"/>
      <c r="G16" s="87"/>
      <c r="H16" s="95"/>
    </row>
    <row r="17" spans="2:9" ht="30" customHeight="1" x14ac:dyDescent="0.5">
      <c r="B17" s="94" t="s">
        <v>22</v>
      </c>
      <c r="C17" s="87" t="s">
        <v>587</v>
      </c>
      <c r="D17" s="87"/>
      <c r="E17" s="87"/>
      <c r="F17" s="87"/>
      <c r="G17" s="87"/>
      <c r="H17" s="95"/>
      <c r="I17" t="s">
        <v>23</v>
      </c>
    </row>
    <row r="18" spans="2:9" ht="21.6" customHeight="1" x14ac:dyDescent="0.35">
      <c r="B18" s="101" t="s">
        <v>24</v>
      </c>
      <c r="C18" s="102" t="s">
        <v>25</v>
      </c>
      <c r="D18" s="104"/>
      <c r="E18" s="103"/>
      <c r="F18" s="104"/>
      <c r="G18" s="103"/>
      <c r="H18" s="100"/>
    </row>
    <row r="19" spans="2:9" ht="21.6" customHeight="1" x14ac:dyDescent="0.5">
      <c r="B19" s="105"/>
      <c r="C19" s="106"/>
      <c r="D19" s="103"/>
      <c r="E19" s="107" t="s">
        <v>26</v>
      </c>
      <c r="F19" s="106"/>
      <c r="G19" s="106"/>
      <c r="H19" s="100"/>
    </row>
    <row r="20" spans="2:9" ht="30" customHeight="1" x14ac:dyDescent="0.5">
      <c r="B20" s="108">
        <v>100</v>
      </c>
      <c r="C20" s="90">
        <v>41</v>
      </c>
      <c r="D20" s="109"/>
      <c r="E20" s="109"/>
      <c r="F20" s="109"/>
      <c r="G20" s="109"/>
      <c r="H20" s="100"/>
    </row>
    <row r="21" spans="2:9" ht="30" customHeight="1" x14ac:dyDescent="0.5">
      <c r="B21" s="108">
        <v>101</v>
      </c>
      <c r="C21" s="90">
        <v>35</v>
      </c>
      <c r="D21" s="109"/>
      <c r="E21" s="109"/>
      <c r="F21" s="109"/>
      <c r="G21" s="109"/>
      <c r="H21" s="100"/>
    </row>
    <row r="22" spans="2:9" ht="30" customHeight="1" x14ac:dyDescent="0.5">
      <c r="B22" s="108">
        <v>200</v>
      </c>
      <c r="C22" s="90">
        <v>41</v>
      </c>
      <c r="D22" s="109"/>
      <c r="E22" s="109"/>
      <c r="F22" s="109"/>
      <c r="G22" s="109"/>
      <c r="H22" s="100"/>
    </row>
    <row r="23" spans="2:9" ht="30" customHeight="1" x14ac:dyDescent="0.5">
      <c r="B23" s="108">
        <v>201</v>
      </c>
      <c r="C23" s="90">
        <v>44</v>
      </c>
      <c r="D23" s="109"/>
      <c r="E23" s="109"/>
      <c r="F23" s="109"/>
      <c r="G23" s="109"/>
      <c r="H23" s="100"/>
    </row>
    <row r="24" spans="2:9" ht="30" customHeight="1" x14ac:dyDescent="0.5">
      <c r="B24" s="108">
        <v>308</v>
      </c>
      <c r="C24" s="90">
        <v>5</v>
      </c>
      <c r="D24" s="109"/>
      <c r="E24" s="109"/>
      <c r="F24" s="109"/>
      <c r="G24" s="109"/>
      <c r="H24" s="100"/>
    </row>
    <row r="25" spans="2:9" ht="30" customHeight="1" x14ac:dyDescent="0.5">
      <c r="B25" s="111" t="s">
        <v>27</v>
      </c>
      <c r="C25" s="90">
        <v>0</v>
      </c>
      <c r="D25" s="114"/>
      <c r="E25" s="90"/>
      <c r="F25" s="90"/>
      <c r="G25" s="90"/>
      <c r="H25" s="100"/>
    </row>
    <row r="26" spans="2:9" ht="30" customHeight="1" thickBot="1" x14ac:dyDescent="0.55000000000000004">
      <c r="B26" s="112" t="s">
        <v>28</v>
      </c>
      <c r="C26" s="113">
        <v>0</v>
      </c>
      <c r="D26" s="90"/>
      <c r="E26" s="113"/>
      <c r="F26" s="113"/>
      <c r="G26" s="113"/>
      <c r="H26" s="100"/>
    </row>
    <row r="27" spans="2:9" ht="21.6" customHeight="1" thickTop="1" thickBot="1" x14ac:dyDescent="0.5">
      <c r="B27" s="116" t="s">
        <v>29</v>
      </c>
      <c r="C27" s="117">
        <f>SUM(C20:C26)</f>
        <v>166</v>
      </c>
      <c r="D27" s="117">
        <f>SUM(D20:D26)</f>
        <v>0</v>
      </c>
      <c r="E27" s="117">
        <f>SUM(E20:E26)</f>
        <v>0</v>
      </c>
      <c r="F27" s="117">
        <f>SUM(F20:F26)</f>
        <v>0</v>
      </c>
      <c r="G27" s="225">
        <f>SUM(G20:G26)</f>
        <v>0</v>
      </c>
      <c r="H27" s="100"/>
    </row>
    <row r="28" spans="2:9" ht="21.6" customHeight="1" thickTop="1" thickBot="1" x14ac:dyDescent="0.5">
      <c r="B28" s="116" t="s">
        <v>30</v>
      </c>
      <c r="C28" s="117">
        <f>C27</f>
        <v>166</v>
      </c>
      <c r="D28" s="117">
        <f>C28+D27</f>
        <v>166</v>
      </c>
      <c r="E28" s="117">
        <f>D28+E27</f>
        <v>166</v>
      </c>
      <c r="F28" s="117">
        <f>F27+E28</f>
        <v>166</v>
      </c>
      <c r="G28" s="225">
        <f>G27+F28</f>
        <v>166</v>
      </c>
      <c r="H28" s="100"/>
    </row>
    <row r="29" spans="2:9" ht="21.6" customHeight="1" thickTop="1" thickBot="1" x14ac:dyDescent="0.5">
      <c r="B29" s="119" t="s">
        <v>31</v>
      </c>
      <c r="C29" s="120"/>
      <c r="D29" s="117"/>
      <c r="E29" s="120"/>
      <c r="F29" s="120"/>
      <c r="G29" s="226"/>
      <c r="H29" s="100"/>
    </row>
    <row r="30" spans="2:9" ht="21.6" customHeight="1" thickTop="1" thickBot="1" x14ac:dyDescent="0.5">
      <c r="B30" s="119" t="s">
        <v>32</v>
      </c>
      <c r="C30" s="120"/>
      <c r="D30" s="120"/>
      <c r="E30" s="120"/>
      <c r="F30" s="120"/>
      <c r="G30" s="226"/>
      <c r="H30" s="100"/>
    </row>
    <row r="31" spans="2:9" ht="21.6" customHeight="1" thickTop="1" x14ac:dyDescent="0.3">
      <c r="B31" s="122"/>
      <c r="G31" s="8" t="s">
        <v>33</v>
      </c>
      <c r="H31" s="100"/>
    </row>
    <row r="32" spans="2:9" ht="21.6" customHeight="1" x14ac:dyDescent="0.3">
      <c r="B32" s="122"/>
      <c r="G32" s="123" t="s">
        <v>34</v>
      </c>
      <c r="H32" s="100"/>
    </row>
    <row r="33" spans="2:8" x14ac:dyDescent="0.3">
      <c r="B33" s="124" t="s">
        <v>35</v>
      </c>
      <c r="C33" t="s">
        <v>36</v>
      </c>
      <c r="H33" s="100"/>
    </row>
    <row r="34" spans="2:8" ht="19.8" x14ac:dyDescent="0.4">
      <c r="B34" s="125" t="s">
        <v>38</v>
      </c>
      <c r="C34" s="126" t="s">
        <v>72</v>
      </c>
      <c r="D34" s="126"/>
      <c r="E34" s="126"/>
      <c r="F34" s="126"/>
      <c r="G34" s="126"/>
      <c r="H34" s="100"/>
    </row>
    <row r="35" spans="2:8" ht="19.8" x14ac:dyDescent="0.4">
      <c r="B35" s="125" t="s">
        <v>39</v>
      </c>
      <c r="C35" s="126" t="s">
        <v>65</v>
      </c>
      <c r="D35" s="126"/>
      <c r="E35" s="126"/>
      <c r="F35" s="126"/>
      <c r="G35" s="126"/>
      <c r="H35" s="127"/>
    </row>
    <row r="36" spans="2:8" ht="19.8" x14ac:dyDescent="0.4">
      <c r="B36" s="125" t="s">
        <v>40</v>
      </c>
      <c r="C36" s="126" t="s">
        <v>64</v>
      </c>
      <c r="D36" s="126"/>
      <c r="E36" s="126"/>
      <c r="F36" s="126"/>
      <c r="G36" s="126"/>
      <c r="H36" s="127"/>
    </row>
    <row r="37" spans="2:8" ht="19.8" x14ac:dyDescent="0.4">
      <c r="B37" s="125"/>
      <c r="C37" s="126"/>
      <c r="E37" s="126"/>
      <c r="F37" s="126"/>
      <c r="G37" s="126"/>
      <c r="H37" s="127"/>
    </row>
    <row r="38" spans="2:8" ht="19.8" x14ac:dyDescent="0.4">
      <c r="B38" s="125" t="s">
        <v>41</v>
      </c>
      <c r="C38" s="126" t="s">
        <v>517</v>
      </c>
      <c r="D38" s="126"/>
      <c r="E38" s="126"/>
      <c r="F38" s="126"/>
      <c r="G38" s="126"/>
      <c r="H38" s="127"/>
    </row>
    <row r="39" spans="2:8" ht="19.8" x14ac:dyDescent="0.4">
      <c r="B39" s="125" t="s">
        <v>42</v>
      </c>
      <c r="C39" s="126" t="s">
        <v>75</v>
      </c>
      <c r="D39" s="126"/>
      <c r="E39" s="126"/>
      <c r="F39" s="126"/>
      <c r="G39" s="126"/>
      <c r="H39" s="127"/>
    </row>
    <row r="40" spans="2:8" ht="19.8" x14ac:dyDescent="0.4">
      <c r="B40" s="125" t="s">
        <v>43</v>
      </c>
      <c r="C40" s="126"/>
      <c r="D40" s="126"/>
      <c r="E40" s="126"/>
      <c r="F40" s="126"/>
      <c r="G40" s="126"/>
      <c r="H40" s="127"/>
    </row>
    <row r="41" spans="2:8" x14ac:dyDescent="0.3">
      <c r="B41" s="129" t="s">
        <v>44</v>
      </c>
      <c r="C41" s="106"/>
      <c r="E41" s="106"/>
      <c r="F41" s="106"/>
      <c r="G41" s="106"/>
      <c r="H41" s="127"/>
    </row>
    <row r="42" spans="2:8" x14ac:dyDescent="0.3">
      <c r="B42" s="122"/>
      <c r="C42" s="106"/>
      <c r="D42" s="106"/>
      <c r="E42" s="106"/>
      <c r="F42" s="106"/>
      <c r="G42" s="106"/>
      <c r="H42" s="127"/>
    </row>
    <row r="43" spans="2:8" x14ac:dyDescent="0.3">
      <c r="B43" s="124" t="s">
        <v>45</v>
      </c>
      <c r="C43" s="130"/>
      <c r="D43" s="106"/>
      <c r="E43" s="106"/>
      <c r="F43" s="130" t="s">
        <v>46</v>
      </c>
      <c r="G43" s="106"/>
      <c r="H43" s="127"/>
    </row>
    <row r="44" spans="2:8" ht="15.6" x14ac:dyDescent="0.3">
      <c r="B44" s="131" t="s">
        <v>47</v>
      </c>
      <c r="C44" s="130"/>
      <c r="D44" s="106"/>
      <c r="E44" s="106" t="s">
        <v>48</v>
      </c>
      <c r="F44" s="106">
        <f>H29*8</f>
        <v>0</v>
      </c>
      <c r="G44" s="132" t="s">
        <v>49</v>
      </c>
      <c r="H44" s="127"/>
    </row>
    <row r="45" spans="2:8" ht="15.6" x14ac:dyDescent="0.3">
      <c r="B45" s="131" t="s">
        <v>50</v>
      </c>
      <c r="C45" s="130" t="s">
        <v>51</v>
      </c>
      <c r="D45" s="106"/>
      <c r="E45" s="106" t="s">
        <v>48</v>
      </c>
      <c r="F45" s="106">
        <f>D46*8</f>
        <v>0</v>
      </c>
      <c r="G45" s="132" t="s">
        <v>52</v>
      </c>
      <c r="H45" s="127"/>
    </row>
    <row r="46" spans="2:8" x14ac:dyDescent="0.3">
      <c r="B46" s="122" t="s">
        <v>53</v>
      </c>
      <c r="C46" s="106"/>
      <c r="D46" s="133"/>
      <c r="E46" s="106"/>
      <c r="F46" s="106"/>
      <c r="G46" s="106"/>
      <c r="H46" s="127"/>
    </row>
    <row r="47" spans="2:8" x14ac:dyDescent="0.3">
      <c r="B47" s="122"/>
      <c r="C47" s="130"/>
      <c r="D47" s="106"/>
      <c r="E47" s="106"/>
      <c r="F47" s="106"/>
      <c r="G47" s="106"/>
      <c r="H47" s="127"/>
    </row>
    <row r="48" spans="2:8" ht="18.600000000000001" thickBot="1" x14ac:dyDescent="0.4">
      <c r="B48" s="134" t="s">
        <v>54</v>
      </c>
      <c r="C48" s="135"/>
      <c r="D48" s="106"/>
      <c r="E48" s="135"/>
      <c r="F48" s="135"/>
      <c r="G48" s="135"/>
      <c r="H48" s="127"/>
    </row>
    <row r="49" spans="2:8" ht="16.2" thickBot="1" x14ac:dyDescent="0.35">
      <c r="B49" s="136" t="s">
        <v>55</v>
      </c>
      <c r="C49" s="137" t="s">
        <v>589</v>
      </c>
      <c r="D49" s="137"/>
      <c r="E49" s="137"/>
      <c r="F49" s="137"/>
      <c r="G49" s="138"/>
      <c r="H49" s="127"/>
    </row>
    <row r="50" spans="2:8" ht="16.2" thickBot="1" x14ac:dyDescent="0.35">
      <c r="B50" s="136" t="s">
        <v>56</v>
      </c>
      <c r="C50" s="139">
        <v>67</v>
      </c>
      <c r="D50" s="139"/>
      <c r="E50" s="139"/>
      <c r="F50" s="139"/>
      <c r="G50" s="137"/>
      <c r="H50" s="127"/>
    </row>
    <row r="51" spans="2:8" x14ac:dyDescent="0.3">
      <c r="B51" s="141" t="s">
        <v>57</v>
      </c>
      <c r="C51" s="106"/>
      <c r="F51" s="106"/>
      <c r="G51" s="106"/>
      <c r="H51" s="127"/>
    </row>
    <row r="52" spans="2:8" ht="15.6" x14ac:dyDescent="0.3">
      <c r="B52" s="142" t="s">
        <v>58</v>
      </c>
      <c r="C52" s="106"/>
      <c r="D52" s="106"/>
      <c r="E52" s="106"/>
      <c r="F52" s="106"/>
      <c r="G52" s="106"/>
      <c r="H52" s="127"/>
    </row>
    <row r="53" spans="2:8" ht="15.6" x14ac:dyDescent="0.3">
      <c r="B53" s="142"/>
      <c r="C53" s="106"/>
      <c r="D53" s="106"/>
      <c r="E53" s="106"/>
      <c r="F53" s="106"/>
      <c r="G53" s="106"/>
      <c r="H53" s="127"/>
    </row>
    <row r="54" spans="2:8" ht="15.6" x14ac:dyDescent="0.3">
      <c r="B54" s="142"/>
      <c r="C54" s="106"/>
      <c r="D54" s="106"/>
      <c r="E54" s="106"/>
      <c r="F54" s="106"/>
      <c r="G54" s="106"/>
      <c r="H54" s="127"/>
    </row>
    <row r="55" spans="2:8" x14ac:dyDescent="0.3">
      <c r="B55" s="122"/>
      <c r="C55" s="106"/>
      <c r="D55" s="106"/>
      <c r="E55" s="106"/>
      <c r="F55" s="106"/>
      <c r="G55" s="106"/>
      <c r="H55" s="127"/>
    </row>
    <row r="56" spans="2:8" ht="15" thickBot="1" x14ac:dyDescent="0.35">
      <c r="B56" s="143"/>
      <c r="C56" s="144"/>
      <c r="D56" s="144"/>
      <c r="E56" s="144"/>
      <c r="F56" s="144"/>
      <c r="G56" s="144"/>
      <c r="H56" s="182"/>
    </row>
    <row r="57" spans="2:8" ht="15" thickTop="1" x14ac:dyDescent="0.3"/>
  </sheetData>
  <mergeCells count="2">
    <mergeCell ref="B1:H1"/>
    <mergeCell ref="E2:F2"/>
  </mergeCells>
  <dataValidations count="7">
    <dataValidation type="list" errorStyle="information" operator="equal" allowBlank="1" showErrorMessage="1" sqref="C38:G38" xr:uid="{00000000-0002-0000-1B00-000000000000}">
      <formula1>"Chris R Boli,Jay Horn"</formula1>
    </dataValidation>
    <dataValidation errorStyle="information" allowBlank="1" showInputMessage="1" showErrorMessage="1" sqref="C41" xr:uid="{00000000-0002-0000-1B00-000001000000}"/>
    <dataValidation type="list" errorStyle="warning" operator="equal" allowBlank="1" showErrorMessage="1" sqref="C8:G8" xr:uid="{00000000-0002-0000-1B00-000002000000}">
      <formula1>"17,,399,671,1686,1640"</formula1>
    </dataValidation>
    <dataValidation type="list" errorStyle="information" operator="equal" allowBlank="1" showErrorMessage="1" sqref="C39:G40" xr:uid="{00000000-0002-0000-1B00-000003000000}">
      <formula1>"Dennis Winchell,Harold Boettcher,Rob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C34:G34" xr:uid="{00000000-0002-0000-1B00-000004000000}">
      <formula1>"Ted Dunn,Richard Gray,Billy Rueckert"</formula1>
    </dataValidation>
    <dataValidation type="list" errorStyle="information" operator="equal" allowBlank="1" showErrorMessage="1" sqref="C35:G35" xr:uid="{00000000-0002-0000-1B00-000005000000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C36:G36" xr:uid="{00000000-0002-0000-1B00-000006000000}">
      <formula1>"Donald Marshall,Charles Stirewalt,Chris Tilley,John Tredway,Victor Varney"</formula1>
    </dataValidation>
  </dataValidations>
  <pageMargins left="0.7" right="0.7" top="0.75" bottom="0.75" header="0.3" footer="0.3"/>
  <pageSetup scale="53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H57"/>
  <sheetViews>
    <sheetView workbookViewId="0"/>
  </sheetViews>
  <sheetFormatPr defaultRowHeight="14.4" x14ac:dyDescent="0.3"/>
  <cols>
    <col min="1" max="1" width="2.88671875" customWidth="1"/>
    <col min="2" max="2" width="32.5546875" customWidth="1"/>
    <col min="3" max="8" width="20.6640625" customWidth="1"/>
    <col min="9" max="9" width="8.44140625" customWidth="1"/>
    <col min="10" max="1025" width="11.6640625" customWidth="1"/>
  </cols>
  <sheetData>
    <row r="1" spans="1:8" ht="21.6" customHeight="1" thickTop="1" x14ac:dyDescent="0.4">
      <c r="B1" s="334" t="s">
        <v>6</v>
      </c>
      <c r="C1" s="334"/>
      <c r="D1" s="334"/>
      <c r="E1" s="334"/>
      <c r="F1" s="334"/>
      <c r="G1" s="334"/>
      <c r="H1" s="334"/>
    </row>
    <row r="2" spans="1:8" ht="21.6" customHeight="1" x14ac:dyDescent="0.45">
      <c r="B2" s="62" t="s">
        <v>7</v>
      </c>
      <c r="C2" s="7"/>
      <c r="D2" s="63" t="s">
        <v>8</v>
      </c>
      <c r="E2" s="337">
        <v>44661</v>
      </c>
      <c r="F2" s="337"/>
      <c r="G2" s="224" t="s">
        <v>10</v>
      </c>
      <c r="H2" s="65" t="s">
        <v>9</v>
      </c>
    </row>
    <row r="3" spans="1:8" ht="9" customHeight="1" x14ac:dyDescent="0.5">
      <c r="B3" s="62"/>
      <c r="C3" s="7"/>
      <c r="D3" s="227"/>
      <c r="E3" s="228"/>
      <c r="F3" s="229"/>
      <c r="G3" s="64"/>
      <c r="H3" s="230"/>
    </row>
    <row r="4" spans="1:8" ht="15" customHeight="1" x14ac:dyDescent="0.5">
      <c r="B4" s="62"/>
      <c r="C4" s="74"/>
      <c r="D4" s="227"/>
      <c r="E4" s="107"/>
      <c r="F4" s="107"/>
      <c r="G4" s="107"/>
      <c r="H4" s="255">
        <f>INDEX('2022 Trains'!B7:C61,MATCH(E2,'2022 Trains'!C7:C64,0),1)</f>
        <v>3</v>
      </c>
    </row>
    <row r="5" spans="1:8" ht="21.6" customHeight="1" x14ac:dyDescent="0.5">
      <c r="B5" s="78" t="s">
        <v>11</v>
      </c>
      <c r="C5" s="79"/>
      <c r="D5" s="80"/>
      <c r="E5" s="80"/>
      <c r="F5" s="80"/>
      <c r="G5" s="80"/>
      <c r="H5" s="81"/>
    </row>
    <row r="6" spans="1:8" ht="21.6" customHeight="1" x14ac:dyDescent="0.5">
      <c r="A6" s="82"/>
      <c r="B6" s="83" t="s">
        <v>12</v>
      </c>
      <c r="C6" s="84">
        <f>IF(C7=0," ",TIMEVALUE(LEFT(C7,2)&amp;":"&amp;MID(C7,3,2)&amp;":"&amp;RIGHT(C7,2)))</f>
        <v>0.45833333333333331</v>
      </c>
      <c r="D6" s="84">
        <f>IF(D7=0," ",TIMEVALUE(LEFT(D7,2)&amp;":"&amp;MID(D7,3,2)&amp;":"&amp;RIGHT(D7,2)))</f>
        <v>0.52118055555555554</v>
      </c>
      <c r="E6" s="84">
        <f>IF(E7=0," ",TIMEVALUE(LEFT(E7,2)&amp;":"&amp;MID(E7,3,2)&amp;":"&amp;RIGHT(E7,2)))</f>
        <v>0.58333333333333337</v>
      </c>
      <c r="F6" s="84">
        <f>IF(F7=0," ",TIMEVALUE(LEFT(F7,2)&amp;":"&amp;MID(F7,3,2)&amp;":"&amp;RIGHT(F7,2)))</f>
        <v>0.64618055555555554</v>
      </c>
      <c r="G6" s="84" t="str">
        <f>IF(G7=0," ",TIMEVALUE(LEFT(G7,2)&amp;":"&amp;MID(G7,3,2)&amp;":"&amp;RIGHT(G7,2)))</f>
        <v xml:space="preserve"> </v>
      </c>
      <c r="H6" s="85"/>
    </row>
    <row r="7" spans="1:8" ht="21.6" customHeight="1" x14ac:dyDescent="0.5">
      <c r="B7" s="86" t="s">
        <v>13</v>
      </c>
      <c r="C7" s="87" t="s">
        <v>513</v>
      </c>
      <c r="D7" s="87" t="s">
        <v>514</v>
      </c>
      <c r="E7" s="87" t="s">
        <v>515</v>
      </c>
      <c r="F7" s="87" t="s">
        <v>516</v>
      </c>
      <c r="G7" s="87"/>
      <c r="H7" s="181"/>
    </row>
    <row r="8" spans="1:8" ht="21.6" customHeight="1" x14ac:dyDescent="0.5">
      <c r="B8" s="89" t="s">
        <v>14</v>
      </c>
      <c r="C8" s="90">
        <v>671</v>
      </c>
      <c r="D8" s="90">
        <v>399</v>
      </c>
      <c r="E8" s="90">
        <v>671</v>
      </c>
      <c r="F8" s="90">
        <v>399</v>
      </c>
      <c r="G8" s="90"/>
      <c r="H8" s="88"/>
    </row>
    <row r="9" spans="1:8" ht="21.6" customHeight="1" x14ac:dyDescent="0.45">
      <c r="B9" s="91"/>
      <c r="H9" s="88"/>
    </row>
    <row r="10" spans="1:8" ht="30" customHeight="1" x14ac:dyDescent="0.5">
      <c r="B10" s="94" t="s">
        <v>15</v>
      </c>
      <c r="C10" s="87" t="s">
        <v>547</v>
      </c>
      <c r="D10" s="87" t="s">
        <v>554</v>
      </c>
      <c r="E10" s="87" t="s">
        <v>563</v>
      </c>
      <c r="F10" s="87" t="s">
        <v>571</v>
      </c>
      <c r="G10" s="87"/>
      <c r="H10" s="93"/>
    </row>
    <row r="11" spans="1:8" ht="21.6" customHeight="1" x14ac:dyDescent="0.5">
      <c r="B11" s="96" t="s">
        <v>16</v>
      </c>
      <c r="C11" s="224" t="s">
        <v>10</v>
      </c>
      <c r="D11" s="224" t="s">
        <v>10</v>
      </c>
      <c r="E11" s="224" t="s">
        <v>10</v>
      </c>
      <c r="F11" s="224" t="s">
        <v>10</v>
      </c>
      <c r="G11" s="87"/>
      <c r="H11" s="95"/>
    </row>
    <row r="12" spans="1:8" ht="30" customHeight="1" x14ac:dyDescent="0.5">
      <c r="B12" s="94" t="s">
        <v>17</v>
      </c>
      <c r="C12" s="87" t="s">
        <v>549</v>
      </c>
      <c r="D12" s="87" t="s">
        <v>555</v>
      </c>
      <c r="E12" s="87" t="s">
        <v>564</v>
      </c>
      <c r="F12" s="87" t="s">
        <v>572</v>
      </c>
      <c r="G12" s="87"/>
      <c r="H12" s="95"/>
    </row>
    <row r="13" spans="1:8" ht="30" customHeight="1" x14ac:dyDescent="0.5">
      <c r="B13" s="94" t="s">
        <v>19</v>
      </c>
      <c r="C13" s="87" t="s">
        <v>550</v>
      </c>
      <c r="D13" s="87" t="s">
        <v>556</v>
      </c>
      <c r="E13" s="87" t="s">
        <v>565</v>
      </c>
      <c r="F13" s="87" t="s">
        <v>493</v>
      </c>
      <c r="G13" s="87"/>
      <c r="H13" s="95" t="s">
        <v>18</v>
      </c>
    </row>
    <row r="14" spans="1:8" ht="30" customHeight="1" x14ac:dyDescent="0.5">
      <c r="B14" s="94" t="s">
        <v>20</v>
      </c>
      <c r="C14" s="87" t="s">
        <v>551</v>
      </c>
      <c r="D14" s="87" t="s">
        <v>557</v>
      </c>
      <c r="E14" s="87" t="s">
        <v>566</v>
      </c>
      <c r="F14" s="87" t="s">
        <v>573</v>
      </c>
      <c r="G14" s="87"/>
      <c r="H14" s="95"/>
    </row>
    <row r="15" spans="1:8" ht="30" customHeight="1" x14ac:dyDescent="0.5">
      <c r="B15" s="94" t="s">
        <v>21</v>
      </c>
      <c r="C15" s="87" t="s">
        <v>552</v>
      </c>
      <c r="D15" s="87" t="s">
        <v>558</v>
      </c>
      <c r="E15" s="87" t="s">
        <v>567</v>
      </c>
      <c r="F15" s="87" t="s">
        <v>574</v>
      </c>
      <c r="G15" s="87"/>
      <c r="H15" s="95"/>
    </row>
    <row r="16" spans="1:8" ht="21.6" customHeight="1" x14ac:dyDescent="0.5">
      <c r="B16" s="96" t="s">
        <v>16</v>
      </c>
      <c r="C16" s="224" t="s">
        <v>10</v>
      </c>
      <c r="D16" s="224" t="s">
        <v>10</v>
      </c>
      <c r="E16" s="224" t="s">
        <v>10</v>
      </c>
      <c r="F16" s="224" t="s">
        <v>10</v>
      </c>
      <c r="G16" s="87"/>
      <c r="H16" s="95"/>
    </row>
    <row r="17" spans="2:8" ht="30" customHeight="1" x14ac:dyDescent="0.5">
      <c r="B17" s="94" t="s">
        <v>22</v>
      </c>
      <c r="C17" s="87" t="s">
        <v>553</v>
      </c>
      <c r="D17" s="87" t="s">
        <v>531</v>
      </c>
      <c r="E17" s="87" t="s">
        <v>568</v>
      </c>
      <c r="F17" s="87" t="s">
        <v>575</v>
      </c>
      <c r="G17" s="87"/>
      <c r="H17" s="95"/>
    </row>
    <row r="18" spans="2:8" ht="21.6" customHeight="1" x14ac:dyDescent="0.35">
      <c r="B18" s="101" t="s">
        <v>24</v>
      </c>
      <c r="C18" s="102" t="s">
        <v>25</v>
      </c>
      <c r="D18" s="104"/>
      <c r="E18" s="103"/>
      <c r="F18" s="104"/>
      <c r="G18" s="103"/>
      <c r="H18" s="100"/>
    </row>
    <row r="19" spans="2:8" ht="21.6" customHeight="1" x14ac:dyDescent="0.5">
      <c r="B19" s="105"/>
      <c r="C19" s="106"/>
      <c r="D19" s="103"/>
      <c r="E19" s="107" t="s">
        <v>26</v>
      </c>
      <c r="F19" s="106"/>
      <c r="G19" s="106"/>
      <c r="H19" s="100"/>
    </row>
    <row r="20" spans="2:8" ht="30" customHeight="1" x14ac:dyDescent="0.5">
      <c r="B20" s="108">
        <v>100</v>
      </c>
      <c r="C20" s="90">
        <v>51</v>
      </c>
      <c r="D20" s="109">
        <v>22</v>
      </c>
      <c r="E20" s="109">
        <v>47</v>
      </c>
      <c r="F20" s="109">
        <v>41</v>
      </c>
      <c r="G20" s="109"/>
      <c r="H20" s="100"/>
    </row>
    <row r="21" spans="2:8" ht="30" customHeight="1" x14ac:dyDescent="0.5">
      <c r="B21" s="108">
        <v>101</v>
      </c>
      <c r="C21" s="90">
        <v>48</v>
      </c>
      <c r="D21" s="109">
        <v>18</v>
      </c>
      <c r="E21" s="109">
        <v>21</v>
      </c>
      <c r="F21" s="109">
        <v>42</v>
      </c>
      <c r="G21" s="109"/>
      <c r="H21" s="100"/>
    </row>
    <row r="22" spans="2:8" ht="30" customHeight="1" x14ac:dyDescent="0.5">
      <c r="B22" s="108">
        <v>200</v>
      </c>
      <c r="C22" s="90">
        <v>59</v>
      </c>
      <c r="D22" s="109">
        <v>23</v>
      </c>
      <c r="E22" s="109">
        <v>25</v>
      </c>
      <c r="F22" s="109">
        <v>56</v>
      </c>
      <c r="G22" s="109"/>
      <c r="H22" s="100"/>
    </row>
    <row r="23" spans="2:8" ht="30" customHeight="1" x14ac:dyDescent="0.5">
      <c r="B23" s="108">
        <v>201</v>
      </c>
      <c r="C23" s="90">
        <v>44</v>
      </c>
      <c r="D23" s="109">
        <v>17</v>
      </c>
      <c r="E23" s="109">
        <v>27</v>
      </c>
      <c r="F23" s="109">
        <v>42</v>
      </c>
      <c r="G23" s="109"/>
      <c r="H23" s="100"/>
    </row>
    <row r="24" spans="2:8" ht="30" customHeight="1" x14ac:dyDescent="0.5">
      <c r="B24" s="108">
        <v>308</v>
      </c>
      <c r="C24" s="90">
        <v>7</v>
      </c>
      <c r="D24" s="109">
        <v>5</v>
      </c>
      <c r="E24" s="109">
        <v>7</v>
      </c>
      <c r="F24" s="109">
        <v>15</v>
      </c>
      <c r="G24" s="109"/>
      <c r="H24" s="100"/>
    </row>
    <row r="25" spans="2:8" ht="30" customHeight="1" x14ac:dyDescent="0.5">
      <c r="B25" s="111" t="s">
        <v>27</v>
      </c>
      <c r="C25" s="90">
        <v>0</v>
      </c>
      <c r="D25" s="90">
        <v>0</v>
      </c>
      <c r="E25" s="90">
        <v>0</v>
      </c>
      <c r="F25" s="90">
        <v>0</v>
      </c>
      <c r="G25" s="90">
        <v>0</v>
      </c>
      <c r="H25" s="100"/>
    </row>
    <row r="26" spans="2:8" ht="30" customHeight="1" thickBot="1" x14ac:dyDescent="0.55000000000000004">
      <c r="B26" s="112" t="s">
        <v>28</v>
      </c>
      <c r="C26" s="113">
        <v>0</v>
      </c>
      <c r="D26" s="113">
        <v>0</v>
      </c>
      <c r="E26" s="113">
        <v>0</v>
      </c>
      <c r="F26" s="113">
        <v>0</v>
      </c>
      <c r="G26" s="113">
        <v>0</v>
      </c>
      <c r="H26" s="100"/>
    </row>
    <row r="27" spans="2:8" ht="21.6" customHeight="1" thickTop="1" thickBot="1" x14ac:dyDescent="0.5">
      <c r="B27" s="116" t="s">
        <v>29</v>
      </c>
      <c r="C27" s="117">
        <f>SUM(C20:C26)</f>
        <v>209</v>
      </c>
      <c r="D27" s="117">
        <f>SUM(D20:D26)</f>
        <v>85</v>
      </c>
      <c r="E27" s="117">
        <f>SUM(E20:E26)</f>
        <v>127</v>
      </c>
      <c r="F27" s="117">
        <f>SUM(F20:F26)</f>
        <v>196</v>
      </c>
      <c r="G27" s="225">
        <f>SUM(G20:G26)</f>
        <v>0</v>
      </c>
      <c r="H27" s="100"/>
    </row>
    <row r="28" spans="2:8" ht="21.6" customHeight="1" thickTop="1" thickBot="1" x14ac:dyDescent="0.5">
      <c r="B28" s="116" t="s">
        <v>30</v>
      </c>
      <c r="C28" s="117">
        <f>C27</f>
        <v>209</v>
      </c>
      <c r="D28" s="117">
        <f>C28+D27</f>
        <v>294</v>
      </c>
      <c r="E28" s="117">
        <f>D28+E27</f>
        <v>421</v>
      </c>
      <c r="F28" s="117">
        <f>F27+E28</f>
        <v>617</v>
      </c>
      <c r="G28" s="225">
        <f>G27+F28</f>
        <v>617</v>
      </c>
      <c r="H28" s="100"/>
    </row>
    <row r="29" spans="2:8" ht="21.6" customHeight="1" thickTop="1" thickBot="1" x14ac:dyDescent="0.5">
      <c r="B29" s="119" t="s">
        <v>31</v>
      </c>
      <c r="C29" s="120"/>
      <c r="D29" s="117"/>
      <c r="E29" s="120"/>
      <c r="F29" s="120"/>
      <c r="G29" s="226"/>
      <c r="H29" s="100"/>
    </row>
    <row r="30" spans="2:8" ht="21.6" customHeight="1" thickTop="1" thickBot="1" x14ac:dyDescent="0.5">
      <c r="B30" s="119" t="s">
        <v>32</v>
      </c>
      <c r="C30" s="120"/>
      <c r="D30" s="120"/>
      <c r="E30" s="120"/>
      <c r="F30" s="120"/>
      <c r="G30" s="226"/>
      <c r="H30" s="100"/>
    </row>
    <row r="31" spans="2:8" ht="21.6" customHeight="1" thickTop="1" x14ac:dyDescent="0.3">
      <c r="B31" s="122"/>
      <c r="G31" s="8" t="s">
        <v>33</v>
      </c>
      <c r="H31" s="100"/>
    </row>
    <row r="32" spans="2:8" ht="21.6" customHeight="1" x14ac:dyDescent="0.3">
      <c r="B32" s="122"/>
      <c r="G32" s="123" t="s">
        <v>34</v>
      </c>
      <c r="H32" s="100"/>
    </row>
    <row r="33" spans="2:8" x14ac:dyDescent="0.3">
      <c r="B33" s="124" t="s">
        <v>35</v>
      </c>
      <c r="C33" t="s">
        <v>36</v>
      </c>
      <c r="H33" s="100"/>
    </row>
    <row r="34" spans="2:8" ht="19.8" x14ac:dyDescent="0.4">
      <c r="B34" s="125" t="s">
        <v>38</v>
      </c>
      <c r="C34" s="126" t="s">
        <v>59</v>
      </c>
      <c r="D34" s="126" t="s">
        <v>59</v>
      </c>
      <c r="E34" s="126" t="s">
        <v>59</v>
      </c>
      <c r="F34" s="126" t="s">
        <v>59</v>
      </c>
      <c r="G34" s="126"/>
      <c r="H34" s="100"/>
    </row>
    <row r="35" spans="2:8" ht="19.8" customHeight="1" x14ac:dyDescent="0.4">
      <c r="B35" s="125" t="s">
        <v>39</v>
      </c>
      <c r="C35" s="126" t="s">
        <v>66</v>
      </c>
      <c r="D35" s="126" t="s">
        <v>67</v>
      </c>
      <c r="E35" s="126" t="s">
        <v>66</v>
      </c>
      <c r="F35" s="126" t="s">
        <v>67</v>
      </c>
      <c r="G35" s="126"/>
      <c r="H35" s="127"/>
    </row>
    <row r="36" spans="2:8" ht="22.8" customHeight="1" x14ac:dyDescent="0.4">
      <c r="B36" s="125" t="s">
        <v>40</v>
      </c>
      <c r="C36" s="126" t="s">
        <v>73</v>
      </c>
      <c r="D36" s="126" t="s">
        <v>73</v>
      </c>
      <c r="E36" s="126" t="s">
        <v>73</v>
      </c>
      <c r="F36" s="126" t="s">
        <v>73</v>
      </c>
      <c r="G36" s="126"/>
      <c r="H36" s="127"/>
    </row>
    <row r="37" spans="2:8" ht="19.8" x14ac:dyDescent="0.4">
      <c r="B37" s="125"/>
      <c r="C37" s="126"/>
      <c r="E37" s="126"/>
      <c r="F37" s="126"/>
      <c r="G37" s="126"/>
      <c r="H37" s="127"/>
    </row>
    <row r="38" spans="2:8" ht="19.8" x14ac:dyDescent="0.4">
      <c r="B38" s="125" t="s">
        <v>41</v>
      </c>
      <c r="C38" s="126" t="s">
        <v>71</v>
      </c>
      <c r="D38" s="126" t="s">
        <v>71</v>
      </c>
      <c r="E38" s="126" t="s">
        <v>71</v>
      </c>
      <c r="F38" s="126" t="s">
        <v>576</v>
      </c>
      <c r="G38" s="126"/>
      <c r="H38" s="127"/>
    </row>
    <row r="39" spans="2:8" ht="19.8" x14ac:dyDescent="0.4">
      <c r="B39" s="125" t="s">
        <v>42</v>
      </c>
      <c r="C39" s="126" t="s">
        <v>65</v>
      </c>
      <c r="D39" s="126" t="s">
        <v>60</v>
      </c>
      <c r="E39" s="126" t="s">
        <v>65</v>
      </c>
      <c r="F39" s="126" t="s">
        <v>60</v>
      </c>
      <c r="G39" s="126"/>
      <c r="H39" s="127"/>
    </row>
    <row r="40" spans="2:8" ht="19.8" x14ac:dyDescent="0.4">
      <c r="B40" s="125" t="s">
        <v>43</v>
      </c>
      <c r="C40" s="126" t="s">
        <v>142</v>
      </c>
      <c r="D40" s="126" t="s">
        <v>142</v>
      </c>
      <c r="E40" s="126" t="s">
        <v>142</v>
      </c>
      <c r="F40" s="126" t="s">
        <v>142</v>
      </c>
      <c r="G40" s="126"/>
      <c r="H40" s="127"/>
    </row>
    <row r="41" spans="2:8" x14ac:dyDescent="0.3">
      <c r="B41" s="129" t="s">
        <v>44</v>
      </c>
      <c r="C41" s="106"/>
      <c r="E41" s="106"/>
      <c r="F41" s="106"/>
      <c r="G41" s="106"/>
      <c r="H41" s="127"/>
    </row>
    <row r="42" spans="2:8" x14ac:dyDescent="0.3">
      <c r="B42" s="122"/>
      <c r="C42" s="106"/>
      <c r="D42" s="106"/>
      <c r="E42" s="106"/>
      <c r="F42" s="106"/>
      <c r="G42" s="106"/>
      <c r="H42" s="127"/>
    </row>
    <row r="43" spans="2:8" x14ac:dyDescent="0.3">
      <c r="B43" s="124" t="s">
        <v>45</v>
      </c>
      <c r="C43" s="130"/>
      <c r="D43" s="106"/>
      <c r="E43" s="106"/>
      <c r="F43" s="130" t="s">
        <v>46</v>
      </c>
      <c r="G43" s="106"/>
      <c r="H43" s="127"/>
    </row>
    <row r="44" spans="2:8" ht="15.6" x14ac:dyDescent="0.3">
      <c r="B44" s="131" t="s">
        <v>47</v>
      </c>
      <c r="C44" s="130"/>
      <c r="D44" s="106"/>
      <c r="E44" s="106" t="s">
        <v>48</v>
      </c>
      <c r="F44" s="106">
        <f>H29*8</f>
        <v>0</v>
      </c>
      <c r="G44" s="132" t="s">
        <v>49</v>
      </c>
      <c r="H44" s="127"/>
    </row>
    <row r="45" spans="2:8" ht="15.6" x14ac:dyDescent="0.3">
      <c r="B45" s="131" t="s">
        <v>50</v>
      </c>
      <c r="C45" s="130" t="s">
        <v>51</v>
      </c>
      <c r="D45" s="106"/>
      <c r="E45" s="106" t="s">
        <v>48</v>
      </c>
      <c r="F45" s="106">
        <f>D46*8</f>
        <v>0</v>
      </c>
      <c r="G45" s="132" t="s">
        <v>52</v>
      </c>
      <c r="H45" s="127"/>
    </row>
    <row r="46" spans="2:8" x14ac:dyDescent="0.3">
      <c r="B46" s="122" t="s">
        <v>53</v>
      </c>
      <c r="C46" s="106"/>
      <c r="D46" s="133"/>
      <c r="E46" s="106"/>
      <c r="F46" s="106"/>
      <c r="G46" s="106"/>
      <c r="H46" s="127"/>
    </row>
    <row r="47" spans="2:8" x14ac:dyDescent="0.3">
      <c r="B47" s="122"/>
      <c r="C47" s="130"/>
      <c r="D47" s="106"/>
      <c r="E47" s="106"/>
      <c r="F47" s="106"/>
      <c r="G47" s="106"/>
      <c r="H47" s="127"/>
    </row>
    <row r="48" spans="2:8" ht="18.600000000000001" thickBot="1" x14ac:dyDescent="0.4">
      <c r="B48" s="134" t="s">
        <v>54</v>
      </c>
      <c r="C48" s="135"/>
      <c r="D48" s="106"/>
      <c r="E48" s="135"/>
      <c r="F48" s="135"/>
      <c r="G48" s="135"/>
      <c r="H48" s="127"/>
    </row>
    <row r="49" spans="2:8" ht="16.2" thickBot="1" x14ac:dyDescent="0.35">
      <c r="B49" s="136" t="s">
        <v>55</v>
      </c>
      <c r="C49" s="139" t="s">
        <v>561</v>
      </c>
      <c r="D49" s="139" t="s">
        <v>562</v>
      </c>
      <c r="E49" s="139" t="s">
        <v>562</v>
      </c>
      <c r="F49" s="139" t="s">
        <v>569</v>
      </c>
      <c r="G49" s="139"/>
      <c r="H49" s="127"/>
    </row>
    <row r="50" spans="2:8" ht="16.2" thickBot="1" x14ac:dyDescent="0.35">
      <c r="B50" s="136" t="s">
        <v>56</v>
      </c>
      <c r="C50" s="139" t="s">
        <v>548</v>
      </c>
      <c r="D50" s="139" t="s">
        <v>560</v>
      </c>
      <c r="E50" s="139" t="s">
        <v>559</v>
      </c>
      <c r="F50" s="139" t="s">
        <v>570</v>
      </c>
      <c r="G50" s="139"/>
      <c r="H50" s="127"/>
    </row>
    <row r="51" spans="2:8" x14ac:dyDescent="0.3">
      <c r="B51" s="141" t="s">
        <v>57</v>
      </c>
      <c r="C51" s="106"/>
      <c r="F51" s="106"/>
      <c r="G51" s="106"/>
      <c r="H51" s="127"/>
    </row>
    <row r="52" spans="2:8" ht="15.6" x14ac:dyDescent="0.3">
      <c r="B52" s="142" t="s">
        <v>58</v>
      </c>
      <c r="C52" s="106"/>
      <c r="D52" s="106"/>
      <c r="E52" s="106"/>
      <c r="F52" s="106"/>
      <c r="G52" s="106"/>
      <c r="H52" s="127"/>
    </row>
    <row r="53" spans="2:8" ht="15.6" x14ac:dyDescent="0.3">
      <c r="B53" s="142"/>
      <c r="C53" s="106"/>
      <c r="D53" s="106"/>
      <c r="E53" s="106"/>
      <c r="F53" s="106"/>
      <c r="G53" s="106"/>
      <c r="H53" s="127"/>
    </row>
    <row r="54" spans="2:8" ht="15.6" x14ac:dyDescent="0.3">
      <c r="B54" s="142"/>
      <c r="C54" s="106"/>
      <c r="D54" s="106"/>
      <c r="E54" s="106"/>
      <c r="F54" s="106"/>
      <c r="G54" s="106"/>
      <c r="H54" s="127"/>
    </row>
    <row r="55" spans="2:8" x14ac:dyDescent="0.3">
      <c r="B55" s="122"/>
      <c r="C55" s="106"/>
      <c r="D55" s="106"/>
      <c r="E55" s="106"/>
      <c r="F55" s="106"/>
      <c r="G55" s="106"/>
      <c r="H55" s="127"/>
    </row>
    <row r="56" spans="2:8" ht="15" thickBot="1" x14ac:dyDescent="0.35">
      <c r="B56" s="143"/>
      <c r="C56" s="144"/>
      <c r="D56" s="144"/>
      <c r="E56" s="144"/>
      <c r="F56" s="144"/>
      <c r="G56" s="144"/>
      <c r="H56" s="182"/>
    </row>
    <row r="57" spans="2:8" ht="15" thickTop="1" x14ac:dyDescent="0.3"/>
  </sheetData>
  <mergeCells count="2">
    <mergeCell ref="B1:H1"/>
    <mergeCell ref="E2:F2"/>
  </mergeCells>
  <dataValidations count="7">
    <dataValidation type="list" errorStyle="information" operator="equal" allowBlank="1" showErrorMessage="1" sqref="C38:G38" xr:uid="{00000000-0002-0000-1C00-000000000000}">
      <formula1>"Chris R Boli,Jay Horn"</formula1>
    </dataValidation>
    <dataValidation errorStyle="information" allowBlank="1" showInputMessage="1" showErrorMessage="1" sqref="C41" xr:uid="{00000000-0002-0000-1C00-000001000000}"/>
    <dataValidation type="list" errorStyle="warning" operator="equal" allowBlank="1" showErrorMessage="1" sqref="C8:G8" xr:uid="{00000000-0002-0000-1C00-000002000000}">
      <formula1>"17,,399,671,1686,1640"</formula1>
    </dataValidation>
    <dataValidation type="list" errorStyle="information" operator="equal" allowBlank="1" showErrorMessage="1" sqref="C39:G40" xr:uid="{00000000-0002-0000-1C00-000003000000}">
      <formula1>"Dennis Winchell,Harold Boettcher,Rob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C34:G34" xr:uid="{00000000-0002-0000-1C00-000004000000}">
      <formula1>"Ted Dunn,Richard Gray,Billy Rueckert"</formula1>
    </dataValidation>
    <dataValidation type="list" errorStyle="information" operator="equal" allowBlank="1" showErrorMessage="1" sqref="C35:G35" xr:uid="{00000000-0002-0000-1C00-000005000000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C36:G36" xr:uid="{00000000-0002-0000-1C00-000006000000}">
      <formula1>"Donald Marshall,Charles Stirewalt,Chris Tilley,John Tredway,Victor Varney"</formula1>
    </dataValidation>
  </dataValidations>
  <pageMargins left="0.25" right="0.25" top="0.75" bottom="0.75" header="0.3" footer="0.3"/>
  <pageSetup scale="57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H57"/>
  <sheetViews>
    <sheetView workbookViewId="0"/>
  </sheetViews>
  <sheetFormatPr defaultRowHeight="14.4" x14ac:dyDescent="0.3"/>
  <cols>
    <col min="1" max="1" width="2.88671875" customWidth="1"/>
    <col min="2" max="2" width="32.5546875" customWidth="1"/>
    <col min="3" max="8" width="20.6640625" customWidth="1"/>
    <col min="9" max="9" width="8.44140625" customWidth="1"/>
    <col min="10" max="1025" width="11.6640625" customWidth="1"/>
  </cols>
  <sheetData>
    <row r="1" spans="1:8" ht="21.6" customHeight="1" thickTop="1" x14ac:dyDescent="0.4">
      <c r="B1" s="334" t="s">
        <v>6</v>
      </c>
      <c r="C1" s="334"/>
      <c r="D1" s="334"/>
      <c r="E1" s="334"/>
      <c r="F1" s="334"/>
      <c r="G1" s="334"/>
      <c r="H1" s="334"/>
    </row>
    <row r="2" spans="1:8" ht="21.6" customHeight="1" x14ac:dyDescent="0.45">
      <c r="B2" s="62" t="s">
        <v>7</v>
      </c>
      <c r="C2" s="7"/>
      <c r="D2" s="63" t="s">
        <v>8</v>
      </c>
      <c r="E2" s="337">
        <v>44660</v>
      </c>
      <c r="F2" s="337"/>
      <c r="G2" s="224" t="s">
        <v>10</v>
      </c>
      <c r="H2" s="65" t="s">
        <v>9</v>
      </c>
    </row>
    <row r="3" spans="1:8" ht="9" customHeight="1" x14ac:dyDescent="0.5">
      <c r="B3" s="62"/>
      <c r="C3" s="7"/>
      <c r="D3" s="227"/>
      <c r="E3" s="228"/>
      <c r="F3" s="229"/>
      <c r="G3" s="64"/>
      <c r="H3" s="230"/>
    </row>
    <row r="4" spans="1:8" ht="21.6" customHeight="1" x14ac:dyDescent="0.5">
      <c r="B4" s="62"/>
      <c r="C4" s="74"/>
      <c r="D4" s="227"/>
      <c r="E4" s="107"/>
      <c r="F4" s="107"/>
      <c r="G4" s="107"/>
      <c r="H4" s="255">
        <f>INDEX('2022 Trains'!B7:C61,MATCH(E2,'2022 Trains'!C7:C64,0),1)</f>
        <v>2</v>
      </c>
    </row>
    <row r="5" spans="1:8" ht="21.6" customHeight="1" x14ac:dyDescent="0.5">
      <c r="B5" s="78" t="s">
        <v>11</v>
      </c>
      <c r="C5" s="79"/>
      <c r="D5" s="80"/>
      <c r="E5" s="80"/>
      <c r="F5" s="80"/>
      <c r="G5" s="80"/>
      <c r="H5" s="81"/>
    </row>
    <row r="6" spans="1:8" ht="21.6" customHeight="1" x14ac:dyDescent="0.5">
      <c r="A6" s="82"/>
      <c r="B6" s="83" t="s">
        <v>12</v>
      </c>
      <c r="C6" s="84">
        <f>IF(C7=0," ",TIMEVALUE(LEFT(C7,2)&amp;":"&amp;MID(C7,3,2)&amp;":"&amp;RIGHT(C7,2)))</f>
        <v>0.45833333333333331</v>
      </c>
      <c r="D6" s="84">
        <f>IF(D7=0," ",TIMEVALUE(LEFT(D7,2)&amp;":"&amp;MID(D7,3,2)&amp;":"&amp;RIGHT(D7,2)))</f>
        <v>0.52118055555555554</v>
      </c>
      <c r="E6" s="84">
        <f>IF(E7=0," ",TIMEVALUE(LEFT(E7,2)&amp;":"&amp;MID(E7,3,2)&amp;":"&amp;RIGHT(E7,2)))</f>
        <v>0.58333333333333337</v>
      </c>
      <c r="F6" s="84">
        <f>IF(F7=0," ",TIMEVALUE(LEFT(F7,2)&amp;":"&amp;MID(F7,3,2)&amp;":"&amp;RIGHT(F7,2)))</f>
        <v>0.64618055555555554</v>
      </c>
      <c r="G6" s="84" t="str">
        <f>IF(G7=0," ",TIMEVALUE(LEFT(G7,2)&amp;":"&amp;MID(G7,3,2)&amp;":"&amp;RIGHT(G7,2)))</f>
        <v xml:space="preserve"> </v>
      </c>
      <c r="H6" s="85"/>
    </row>
    <row r="7" spans="1:8" ht="21.6" customHeight="1" x14ac:dyDescent="0.5">
      <c r="B7" s="86" t="s">
        <v>13</v>
      </c>
      <c r="C7" s="87" t="s">
        <v>513</v>
      </c>
      <c r="D7" s="87" t="s">
        <v>514</v>
      </c>
      <c r="E7" s="87" t="s">
        <v>515</v>
      </c>
      <c r="F7" s="87" t="s">
        <v>516</v>
      </c>
      <c r="G7" s="87"/>
      <c r="H7" s="181"/>
    </row>
    <row r="8" spans="1:8" ht="21.6" customHeight="1" x14ac:dyDescent="0.5">
      <c r="B8" s="89" t="s">
        <v>14</v>
      </c>
      <c r="C8" s="90">
        <v>671</v>
      </c>
      <c r="D8" s="90">
        <v>399</v>
      </c>
      <c r="E8" s="90">
        <v>671</v>
      </c>
      <c r="F8" s="90">
        <v>399</v>
      </c>
      <c r="G8" s="90"/>
      <c r="H8" s="88"/>
    </row>
    <row r="9" spans="1:8" ht="21.6" customHeight="1" x14ac:dyDescent="0.45">
      <c r="B9" s="91"/>
      <c r="H9" s="88"/>
    </row>
    <row r="10" spans="1:8" ht="30" customHeight="1" x14ac:dyDescent="0.5">
      <c r="B10" s="94" t="s">
        <v>15</v>
      </c>
      <c r="C10" s="87" t="s">
        <v>518</v>
      </c>
      <c r="D10" s="87" t="s">
        <v>527</v>
      </c>
      <c r="E10" s="87" t="s">
        <v>532</v>
      </c>
      <c r="F10" s="87" t="s">
        <v>539</v>
      </c>
      <c r="G10" s="87"/>
      <c r="H10" s="93"/>
    </row>
    <row r="11" spans="1:8" ht="21.6" customHeight="1" x14ac:dyDescent="0.5">
      <c r="B11" s="96" t="s">
        <v>16</v>
      </c>
      <c r="C11" s="224" t="s">
        <v>10</v>
      </c>
      <c r="D11" s="224" t="s">
        <v>10</v>
      </c>
      <c r="E11" s="224" t="s">
        <v>10</v>
      </c>
      <c r="F11" s="224" t="s">
        <v>10</v>
      </c>
      <c r="G11" s="87"/>
      <c r="H11" s="95"/>
    </row>
    <row r="12" spans="1:8" ht="30" customHeight="1" x14ac:dyDescent="0.5">
      <c r="B12" s="94" t="s">
        <v>17</v>
      </c>
      <c r="C12" s="87" t="s">
        <v>520</v>
      </c>
      <c r="D12" s="87" t="s">
        <v>528</v>
      </c>
      <c r="E12" s="87" t="s">
        <v>533</v>
      </c>
      <c r="F12" s="87" t="s">
        <v>542</v>
      </c>
      <c r="G12" s="87"/>
      <c r="H12" s="95"/>
    </row>
    <row r="13" spans="1:8" ht="30" customHeight="1" x14ac:dyDescent="0.5">
      <c r="B13" s="94" t="s">
        <v>19</v>
      </c>
      <c r="C13" s="87" t="s">
        <v>525</v>
      </c>
      <c r="D13" s="87" t="s">
        <v>529</v>
      </c>
      <c r="E13" s="87" t="s">
        <v>534</v>
      </c>
      <c r="F13" s="87" t="s">
        <v>544</v>
      </c>
      <c r="G13" s="87"/>
      <c r="H13" s="95" t="s">
        <v>18</v>
      </c>
    </row>
    <row r="14" spans="1:8" ht="30" customHeight="1" x14ac:dyDescent="0.5">
      <c r="B14" s="94" t="s">
        <v>20</v>
      </c>
      <c r="C14" s="87" t="s">
        <v>524</v>
      </c>
      <c r="D14" s="87" t="s">
        <v>530</v>
      </c>
      <c r="E14" s="87" t="s">
        <v>535</v>
      </c>
      <c r="F14" s="87" t="s">
        <v>545</v>
      </c>
      <c r="G14" s="87"/>
      <c r="H14" s="95"/>
    </row>
    <row r="15" spans="1:8" ht="30" customHeight="1" x14ac:dyDescent="0.5">
      <c r="B15" s="94" t="s">
        <v>21</v>
      </c>
      <c r="C15" s="87" t="s">
        <v>523</v>
      </c>
      <c r="D15" s="87" t="s">
        <v>531</v>
      </c>
      <c r="E15" s="87" t="s">
        <v>536</v>
      </c>
      <c r="F15" s="87" t="s">
        <v>543</v>
      </c>
      <c r="G15" s="87"/>
      <c r="H15" s="95"/>
    </row>
    <row r="16" spans="1:8" ht="21.6" customHeight="1" x14ac:dyDescent="0.5">
      <c r="B16" s="96" t="s">
        <v>16</v>
      </c>
      <c r="C16" s="224" t="s">
        <v>10</v>
      </c>
      <c r="D16" s="224" t="s">
        <v>10</v>
      </c>
      <c r="E16" s="224" t="s">
        <v>10</v>
      </c>
      <c r="F16" s="224" t="s">
        <v>10</v>
      </c>
      <c r="G16" s="87"/>
      <c r="H16" s="95"/>
    </row>
    <row r="17" spans="2:8" ht="30" customHeight="1" x14ac:dyDescent="0.5">
      <c r="B17" s="94" t="s">
        <v>22</v>
      </c>
      <c r="C17" s="87" t="s">
        <v>522</v>
      </c>
      <c r="D17" s="87" t="s">
        <v>538</v>
      </c>
      <c r="E17" s="87" t="s">
        <v>537</v>
      </c>
      <c r="F17" s="87" t="s">
        <v>546</v>
      </c>
      <c r="G17" s="87"/>
      <c r="H17" s="95"/>
    </row>
    <row r="18" spans="2:8" ht="21.6" customHeight="1" x14ac:dyDescent="0.35">
      <c r="B18" s="101" t="s">
        <v>24</v>
      </c>
      <c r="C18" s="102" t="s">
        <v>25</v>
      </c>
      <c r="D18" s="104"/>
      <c r="E18" s="103"/>
      <c r="F18" s="104"/>
      <c r="G18" s="103"/>
      <c r="H18" s="100"/>
    </row>
    <row r="19" spans="2:8" ht="21.6" customHeight="1" x14ac:dyDescent="0.5">
      <c r="B19" s="105"/>
      <c r="C19" s="106"/>
      <c r="D19" s="103"/>
      <c r="E19" s="107" t="s">
        <v>26</v>
      </c>
      <c r="F19" s="106"/>
      <c r="G19" s="106"/>
      <c r="H19" s="100"/>
    </row>
    <row r="20" spans="2:8" ht="30" customHeight="1" x14ac:dyDescent="0.5">
      <c r="B20" s="108">
        <v>100</v>
      </c>
      <c r="C20" s="90">
        <v>62</v>
      </c>
      <c r="D20" s="109">
        <v>48</v>
      </c>
      <c r="E20" s="109">
        <v>52</v>
      </c>
      <c r="F20" s="109">
        <v>70</v>
      </c>
      <c r="G20" s="109"/>
      <c r="H20" s="100"/>
    </row>
    <row r="21" spans="2:8" ht="30" customHeight="1" x14ac:dyDescent="0.5">
      <c r="B21" s="108">
        <v>101</v>
      </c>
      <c r="C21" s="90">
        <v>53</v>
      </c>
      <c r="D21" s="109">
        <v>49</v>
      </c>
      <c r="E21" s="109">
        <v>38</v>
      </c>
      <c r="F21" s="109">
        <v>63</v>
      </c>
      <c r="G21" s="109"/>
      <c r="H21" s="100"/>
    </row>
    <row r="22" spans="2:8" ht="30" customHeight="1" x14ac:dyDescent="0.5">
      <c r="B22" s="108">
        <v>200</v>
      </c>
      <c r="C22" s="90">
        <v>70</v>
      </c>
      <c r="D22" s="109">
        <v>60</v>
      </c>
      <c r="E22" s="109">
        <v>39</v>
      </c>
      <c r="F22" s="109">
        <v>52</v>
      </c>
      <c r="G22" s="109"/>
      <c r="H22" s="100"/>
    </row>
    <row r="23" spans="2:8" ht="30" customHeight="1" x14ac:dyDescent="0.5">
      <c r="B23" s="108">
        <v>201</v>
      </c>
      <c r="C23" s="90">
        <v>56</v>
      </c>
      <c r="D23" s="109">
        <v>43</v>
      </c>
      <c r="E23" s="109">
        <v>43</v>
      </c>
      <c r="F23" s="109">
        <v>56</v>
      </c>
      <c r="G23" s="109"/>
      <c r="H23" s="100"/>
    </row>
    <row r="24" spans="2:8" ht="30" customHeight="1" x14ac:dyDescent="0.5">
      <c r="B24" s="108">
        <v>308</v>
      </c>
      <c r="C24" s="90">
        <v>5</v>
      </c>
      <c r="D24" s="109">
        <v>8</v>
      </c>
      <c r="E24" s="109">
        <v>8</v>
      </c>
      <c r="F24" s="109">
        <v>11</v>
      </c>
      <c r="G24" s="109"/>
      <c r="H24" s="100"/>
    </row>
    <row r="25" spans="2:8" ht="30" customHeight="1" x14ac:dyDescent="0.5">
      <c r="B25" s="111" t="s">
        <v>27</v>
      </c>
      <c r="C25" s="90">
        <v>0</v>
      </c>
      <c r="D25" s="114">
        <v>0</v>
      </c>
      <c r="E25" s="90">
        <v>0</v>
      </c>
      <c r="F25" s="90">
        <v>0</v>
      </c>
      <c r="G25" s="90"/>
      <c r="H25" s="100"/>
    </row>
    <row r="26" spans="2:8" ht="30" customHeight="1" thickBot="1" x14ac:dyDescent="0.55000000000000004">
      <c r="B26" s="112" t="s">
        <v>28</v>
      </c>
      <c r="C26" s="113">
        <v>0</v>
      </c>
      <c r="D26" s="90">
        <v>0</v>
      </c>
      <c r="E26" s="113">
        <v>0</v>
      </c>
      <c r="F26" s="113">
        <v>0</v>
      </c>
      <c r="G26" s="113"/>
      <c r="H26" s="100"/>
    </row>
    <row r="27" spans="2:8" ht="21.6" customHeight="1" thickTop="1" thickBot="1" x14ac:dyDescent="0.5">
      <c r="B27" s="116" t="s">
        <v>29</v>
      </c>
      <c r="C27" s="117">
        <f>SUM(C20:C26)</f>
        <v>246</v>
      </c>
      <c r="D27" s="117">
        <f>SUM(D20:D26)</f>
        <v>208</v>
      </c>
      <c r="E27" s="117">
        <f>SUM(E20:E26)</f>
        <v>180</v>
      </c>
      <c r="F27" s="117">
        <f>SUM(F20:F26)</f>
        <v>252</v>
      </c>
      <c r="G27" s="225">
        <f>SUM(G20:G26)</f>
        <v>0</v>
      </c>
      <c r="H27" s="100"/>
    </row>
    <row r="28" spans="2:8" ht="21.6" customHeight="1" thickTop="1" thickBot="1" x14ac:dyDescent="0.5">
      <c r="B28" s="116" t="s">
        <v>30</v>
      </c>
      <c r="C28" s="117">
        <f>C27</f>
        <v>246</v>
      </c>
      <c r="D28" s="117">
        <f>C28+D27</f>
        <v>454</v>
      </c>
      <c r="E28" s="117">
        <f>D28+E27</f>
        <v>634</v>
      </c>
      <c r="F28" s="117">
        <f>F27+E28</f>
        <v>886</v>
      </c>
      <c r="G28" s="225">
        <f>G27+F28</f>
        <v>886</v>
      </c>
      <c r="H28" s="100"/>
    </row>
    <row r="29" spans="2:8" ht="21.6" customHeight="1" thickTop="1" thickBot="1" x14ac:dyDescent="0.5">
      <c r="B29" s="119" t="s">
        <v>31</v>
      </c>
      <c r="C29" s="120"/>
      <c r="D29" s="117"/>
      <c r="E29" s="120"/>
      <c r="F29" s="120"/>
      <c r="G29" s="226"/>
      <c r="H29" s="100"/>
    </row>
    <row r="30" spans="2:8" ht="21.6" customHeight="1" thickTop="1" thickBot="1" x14ac:dyDescent="0.5">
      <c r="B30" s="119" t="s">
        <v>32</v>
      </c>
      <c r="C30" s="120"/>
      <c r="D30" s="120"/>
      <c r="E30" s="120"/>
      <c r="F30" s="120"/>
      <c r="G30" s="226"/>
      <c r="H30" s="100"/>
    </row>
    <row r="31" spans="2:8" ht="21.6" customHeight="1" thickTop="1" x14ac:dyDescent="0.3">
      <c r="B31" s="122"/>
      <c r="G31" s="8" t="s">
        <v>33</v>
      </c>
      <c r="H31" s="100"/>
    </row>
    <row r="32" spans="2:8" ht="21.6" customHeight="1" x14ac:dyDescent="0.3">
      <c r="B32" s="122"/>
      <c r="G32" s="123" t="s">
        <v>34</v>
      </c>
      <c r="H32" s="100"/>
    </row>
    <row r="33" spans="2:8" x14ac:dyDescent="0.3">
      <c r="B33" s="124" t="s">
        <v>35</v>
      </c>
      <c r="C33" t="s">
        <v>36</v>
      </c>
      <c r="H33" s="100"/>
    </row>
    <row r="34" spans="2:8" ht="19.8" x14ac:dyDescent="0.4">
      <c r="B34" s="125" t="s">
        <v>38</v>
      </c>
      <c r="C34" s="126" t="s">
        <v>59</v>
      </c>
      <c r="D34" s="126" t="s">
        <v>59</v>
      </c>
      <c r="E34" s="126" t="s">
        <v>59</v>
      </c>
      <c r="F34" s="126" t="s">
        <v>59</v>
      </c>
      <c r="G34" s="126"/>
      <c r="H34" s="100"/>
    </row>
    <row r="35" spans="2:8" ht="19.8" x14ac:dyDescent="0.4">
      <c r="B35" s="125" t="s">
        <v>39</v>
      </c>
      <c r="C35" s="126" t="s">
        <v>66</v>
      </c>
      <c r="D35" s="126" t="s">
        <v>65</v>
      </c>
      <c r="E35" s="126" t="s">
        <v>66</v>
      </c>
      <c r="F35" s="126" t="s">
        <v>60</v>
      </c>
      <c r="G35" s="126"/>
      <c r="H35" s="127"/>
    </row>
    <row r="36" spans="2:8" ht="19.8" x14ac:dyDescent="0.4">
      <c r="B36" s="125" t="s">
        <v>40</v>
      </c>
      <c r="C36" s="126" t="s">
        <v>64</v>
      </c>
      <c r="D36" s="126" t="s">
        <v>64</v>
      </c>
      <c r="E36" s="126" t="s">
        <v>64</v>
      </c>
      <c r="F36" s="126" t="s">
        <v>64</v>
      </c>
      <c r="G36" s="126"/>
      <c r="H36" s="127"/>
    </row>
    <row r="37" spans="2:8" ht="19.8" x14ac:dyDescent="0.4">
      <c r="B37" s="125"/>
      <c r="C37" s="126"/>
      <c r="E37" s="126"/>
      <c r="F37" s="126"/>
      <c r="G37" s="126"/>
      <c r="H37" s="127"/>
    </row>
    <row r="38" spans="2:8" ht="19.8" x14ac:dyDescent="0.4">
      <c r="B38" s="125" t="s">
        <v>41</v>
      </c>
      <c r="C38" s="126" t="s">
        <v>517</v>
      </c>
      <c r="D38" s="126" t="s">
        <v>517</v>
      </c>
      <c r="E38" s="126" t="s">
        <v>517</v>
      </c>
      <c r="F38" s="126" t="s">
        <v>517</v>
      </c>
      <c r="G38" s="126"/>
      <c r="H38" s="127"/>
    </row>
    <row r="39" spans="2:8" ht="19.8" x14ac:dyDescent="0.4">
      <c r="B39" s="125" t="s">
        <v>42</v>
      </c>
      <c r="C39" s="126" t="s">
        <v>521</v>
      </c>
      <c r="D39" s="126" t="s">
        <v>521</v>
      </c>
      <c r="E39" s="126" t="s">
        <v>521</v>
      </c>
      <c r="F39" s="126" t="s">
        <v>521</v>
      </c>
      <c r="G39" s="126"/>
      <c r="H39" s="127"/>
    </row>
    <row r="40" spans="2:8" ht="19.8" x14ac:dyDescent="0.4">
      <c r="B40" s="125" t="s">
        <v>43</v>
      </c>
      <c r="C40" s="126" t="s">
        <v>142</v>
      </c>
      <c r="D40" s="126" t="s">
        <v>142</v>
      </c>
      <c r="E40" s="126" t="s">
        <v>142</v>
      </c>
      <c r="F40" s="126" t="s">
        <v>142</v>
      </c>
      <c r="G40" s="126"/>
      <c r="H40" s="127"/>
    </row>
    <row r="41" spans="2:8" x14ac:dyDescent="0.3">
      <c r="B41" s="129" t="s">
        <v>44</v>
      </c>
      <c r="C41" s="106"/>
      <c r="E41" s="106"/>
      <c r="F41" s="106"/>
      <c r="G41" s="106"/>
      <c r="H41" s="127"/>
    </row>
    <row r="42" spans="2:8" x14ac:dyDescent="0.3">
      <c r="B42" s="122"/>
      <c r="C42" s="106"/>
      <c r="D42" s="106"/>
      <c r="E42" s="106"/>
      <c r="F42" s="106"/>
      <c r="G42" s="106"/>
      <c r="H42" s="127"/>
    </row>
    <row r="43" spans="2:8" x14ac:dyDescent="0.3">
      <c r="B43" s="124" t="s">
        <v>45</v>
      </c>
      <c r="C43" s="130"/>
      <c r="D43" s="106"/>
      <c r="E43" s="106"/>
      <c r="F43" s="130"/>
      <c r="G43" s="106"/>
      <c r="H43" s="127"/>
    </row>
    <row r="44" spans="2:8" ht="15.6" x14ac:dyDescent="0.3">
      <c r="B44" s="131" t="s">
        <v>47</v>
      </c>
      <c r="C44" s="130"/>
      <c r="D44" s="106"/>
      <c r="E44" s="106" t="s">
        <v>48</v>
      </c>
      <c r="F44" s="106">
        <f>H29*8</f>
        <v>0</v>
      </c>
      <c r="G44" s="132" t="s">
        <v>49</v>
      </c>
      <c r="H44" s="127"/>
    </row>
    <row r="45" spans="2:8" ht="15.6" x14ac:dyDescent="0.3">
      <c r="B45" s="131" t="s">
        <v>50</v>
      </c>
      <c r="C45" s="130" t="s">
        <v>51</v>
      </c>
      <c r="D45" s="106"/>
      <c r="E45" s="106" t="s">
        <v>48</v>
      </c>
      <c r="F45" s="106">
        <f>D46*8</f>
        <v>0</v>
      </c>
      <c r="G45" s="132" t="s">
        <v>52</v>
      </c>
      <c r="H45" s="127"/>
    </row>
    <row r="46" spans="2:8" x14ac:dyDescent="0.3">
      <c r="B46" s="122" t="s">
        <v>53</v>
      </c>
      <c r="C46" s="106"/>
      <c r="D46" s="133"/>
      <c r="E46" s="106"/>
      <c r="F46" s="106"/>
      <c r="G46" s="106"/>
      <c r="H46" s="127"/>
    </row>
    <row r="47" spans="2:8" x14ac:dyDescent="0.3">
      <c r="B47" s="122"/>
      <c r="C47" s="130"/>
      <c r="D47" s="106"/>
      <c r="E47" s="106"/>
      <c r="F47" s="106"/>
      <c r="G47" s="106"/>
      <c r="H47" s="127"/>
    </row>
    <row r="48" spans="2:8" ht="18.600000000000001" thickBot="1" x14ac:dyDescent="0.4">
      <c r="B48" s="134" t="s">
        <v>54</v>
      </c>
      <c r="C48" s="135"/>
      <c r="D48" s="106"/>
      <c r="E48" s="135"/>
      <c r="F48" s="135"/>
      <c r="G48" s="135"/>
      <c r="H48" s="127"/>
    </row>
    <row r="49" spans="2:8" ht="16.2" thickBot="1" x14ac:dyDescent="0.35">
      <c r="B49" s="136" t="s">
        <v>55</v>
      </c>
      <c r="C49" s="137" t="s">
        <v>519</v>
      </c>
      <c r="D49" s="137" t="s">
        <v>526</v>
      </c>
      <c r="E49" s="137" t="s">
        <v>540</v>
      </c>
      <c r="F49" s="137" t="s">
        <v>541</v>
      </c>
      <c r="G49" s="138"/>
      <c r="H49" s="127"/>
    </row>
    <row r="50" spans="2:8" ht="16.2" thickBot="1" x14ac:dyDescent="0.35">
      <c r="B50" s="136" t="s">
        <v>56</v>
      </c>
      <c r="C50" s="139">
        <v>53</v>
      </c>
      <c r="D50" s="139">
        <v>54</v>
      </c>
      <c r="E50" s="139">
        <v>53</v>
      </c>
      <c r="F50" s="139">
        <v>53</v>
      </c>
      <c r="G50" s="137"/>
      <c r="H50" s="127"/>
    </row>
    <row r="51" spans="2:8" x14ac:dyDescent="0.3">
      <c r="B51" s="141" t="s">
        <v>57</v>
      </c>
      <c r="C51" s="106"/>
      <c r="F51" s="106"/>
      <c r="G51" s="106"/>
      <c r="H51" s="127"/>
    </row>
    <row r="52" spans="2:8" ht="15.6" x14ac:dyDescent="0.3">
      <c r="B52" s="142" t="s">
        <v>58</v>
      </c>
      <c r="C52" s="106"/>
      <c r="D52" s="106"/>
      <c r="E52" s="106"/>
      <c r="F52" s="106"/>
      <c r="G52" s="106"/>
      <c r="H52" s="127"/>
    </row>
    <row r="53" spans="2:8" ht="15.6" x14ac:dyDescent="0.3">
      <c r="B53" s="142"/>
      <c r="C53" s="106"/>
      <c r="D53" s="106"/>
      <c r="E53" s="106"/>
      <c r="F53" s="106"/>
      <c r="G53" s="106"/>
      <c r="H53" s="127"/>
    </row>
    <row r="54" spans="2:8" ht="15.6" x14ac:dyDescent="0.3">
      <c r="B54" s="142"/>
      <c r="C54" s="106"/>
      <c r="D54" s="106"/>
      <c r="E54" s="106"/>
      <c r="F54" s="106"/>
      <c r="G54" s="106"/>
      <c r="H54" s="127"/>
    </row>
    <row r="55" spans="2:8" x14ac:dyDescent="0.3">
      <c r="B55" s="122"/>
      <c r="C55" s="106"/>
      <c r="D55" s="106"/>
      <c r="E55" s="106"/>
      <c r="F55" s="106"/>
      <c r="G55" s="106"/>
      <c r="H55" s="127"/>
    </row>
    <row r="56" spans="2:8" ht="15" thickBot="1" x14ac:dyDescent="0.35">
      <c r="B56" s="143"/>
      <c r="C56" s="144"/>
      <c r="D56" s="144"/>
      <c r="E56" s="144"/>
      <c r="F56" s="144"/>
      <c r="G56" s="144"/>
      <c r="H56" s="182"/>
    </row>
    <row r="57" spans="2:8" ht="15" thickTop="1" x14ac:dyDescent="0.3"/>
  </sheetData>
  <mergeCells count="2">
    <mergeCell ref="B1:H1"/>
    <mergeCell ref="E2:F2"/>
  </mergeCells>
  <dataValidations count="7">
    <dataValidation type="list" errorStyle="information" operator="equal" allowBlank="1" showErrorMessage="1" sqref="C38:G38" xr:uid="{00000000-0002-0000-1D00-000000000000}">
      <formula1>"Chris R Boli,Jay Horn"</formula1>
    </dataValidation>
    <dataValidation errorStyle="information" allowBlank="1" showInputMessage="1" showErrorMessage="1" sqref="C41" xr:uid="{00000000-0002-0000-1D00-000001000000}"/>
    <dataValidation type="list" errorStyle="warning" operator="equal" allowBlank="1" showErrorMessage="1" sqref="C8:G8" xr:uid="{00000000-0002-0000-1D00-000002000000}">
      <formula1>"17,,399,671,1686,1640"</formula1>
    </dataValidation>
    <dataValidation type="list" errorStyle="information" operator="equal" allowBlank="1" showErrorMessage="1" sqref="C39:G40" xr:uid="{00000000-0002-0000-1D00-000003000000}">
      <formula1>"Dennis Winchell,Harold Boettcher,Rob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C34:G34" xr:uid="{00000000-0002-0000-1D00-000004000000}">
      <formula1>"Ted Dunn,Richard Gray,Billy Rueckert"</formula1>
    </dataValidation>
    <dataValidation type="list" errorStyle="information" operator="equal" allowBlank="1" showErrorMessage="1" sqref="C35:G35" xr:uid="{00000000-0002-0000-1D00-000005000000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C36:G36" xr:uid="{00000000-0002-0000-1D00-000006000000}">
      <formula1>"Donald Marshall,Charles Stirewalt,Chris Tilley,John Tredway,Victor Varney"</formula1>
    </dataValidation>
  </dataValidations>
  <pageMargins left="0.25" right="0.25" top="0.75" bottom="0.75" header="0.3" footer="0.3"/>
  <pageSetup scale="57" fitToWidth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I57"/>
  <sheetViews>
    <sheetView workbookViewId="0"/>
  </sheetViews>
  <sheetFormatPr defaultRowHeight="14.4" x14ac:dyDescent="0.3"/>
  <cols>
    <col min="1" max="1" width="2.88671875" customWidth="1"/>
    <col min="2" max="2" width="32.5546875" customWidth="1"/>
    <col min="3" max="8" width="20.6640625" customWidth="1"/>
    <col min="9" max="9" width="8.44140625" customWidth="1"/>
    <col min="10" max="1025" width="11.6640625" customWidth="1"/>
  </cols>
  <sheetData>
    <row r="1" spans="1:9" ht="21.6" customHeight="1" thickTop="1" x14ac:dyDescent="0.4">
      <c r="B1" s="334" t="s">
        <v>6</v>
      </c>
      <c r="C1" s="334"/>
      <c r="D1" s="334"/>
      <c r="E1" s="334"/>
      <c r="F1" s="334"/>
      <c r="G1" s="334"/>
      <c r="H1" s="334"/>
    </row>
    <row r="2" spans="1:9" ht="21.6" customHeight="1" x14ac:dyDescent="0.45">
      <c r="B2" s="62" t="s">
        <v>7</v>
      </c>
      <c r="C2" s="7"/>
      <c r="D2" s="63" t="s">
        <v>8</v>
      </c>
      <c r="E2" s="337">
        <v>44631</v>
      </c>
      <c r="F2" s="337"/>
      <c r="G2" s="224" t="s">
        <v>10</v>
      </c>
      <c r="H2" s="65" t="s">
        <v>9</v>
      </c>
    </row>
    <row r="3" spans="1:9" ht="9" customHeight="1" x14ac:dyDescent="0.5">
      <c r="B3" s="62"/>
      <c r="C3" s="7"/>
      <c r="D3" s="227"/>
      <c r="E3" s="228"/>
      <c r="F3" s="229"/>
      <c r="G3" s="64"/>
      <c r="H3" s="230"/>
    </row>
    <row r="4" spans="1:9" ht="21.6" customHeight="1" x14ac:dyDescent="0.5">
      <c r="B4" s="62"/>
      <c r="C4" s="74"/>
      <c r="D4" s="227"/>
      <c r="E4" s="107" t="s">
        <v>499</v>
      </c>
      <c r="F4" s="107"/>
      <c r="G4" s="107"/>
      <c r="H4" s="255">
        <f>INDEX('2022 Trains'!B7:C61,MATCH(E2,'2022 Trains'!C7:C64,0),1)</f>
        <v>1</v>
      </c>
    </row>
    <row r="5" spans="1:9" ht="21.6" customHeight="1" x14ac:dyDescent="0.5">
      <c r="B5" s="78" t="s">
        <v>11</v>
      </c>
      <c r="C5" s="79"/>
      <c r="D5" s="80"/>
      <c r="E5" s="80"/>
      <c r="F5" s="80"/>
      <c r="G5" s="80"/>
      <c r="H5" s="81"/>
    </row>
    <row r="6" spans="1:9" ht="21.6" customHeight="1" x14ac:dyDescent="0.5">
      <c r="A6" s="82"/>
      <c r="B6" s="83" t="s">
        <v>12</v>
      </c>
      <c r="C6" s="84">
        <f>IF(C7=0," ",TIMEVALUE(LEFT(C7,2)&amp;":"&amp;MID(C7,3,2)&amp;":"&amp;RIGHT(C7,2)))</f>
        <v>0.39618055555555554</v>
      </c>
      <c r="D6" s="84" t="str">
        <f>IF(D7=0," ",TIMEVALUE(LEFT(D7,2)&amp;":"&amp;MID(D7,3,2)&amp;":"&amp;RIGHT(D7,2)))</f>
        <v xml:space="preserve"> </v>
      </c>
      <c r="E6" s="84" t="str">
        <f>IF(E7=0," ",TIMEVALUE(LEFT(E7,2)&amp;":"&amp;MID(E7,3,2)&amp;":"&amp;RIGHT(E7,2)))</f>
        <v xml:space="preserve"> </v>
      </c>
      <c r="F6" s="84" t="str">
        <f>IF(F7=0," ",TIMEVALUE(LEFT(F7,2)&amp;":"&amp;MID(F7,3,2)&amp;":"&amp;RIGHT(F7,2)))</f>
        <v xml:space="preserve"> </v>
      </c>
      <c r="G6" s="84" t="str">
        <f>IF(G7=0," ",TIMEVALUE(LEFT(G7,2)&amp;":"&amp;MID(G7,3,2)&amp;":"&amp;RIGHT(G7,2)))</f>
        <v xml:space="preserve"> </v>
      </c>
      <c r="H6" s="85"/>
      <c r="I6" s="82"/>
    </row>
    <row r="7" spans="1:9" ht="21.6" customHeight="1" x14ac:dyDescent="0.5">
      <c r="B7" s="86" t="s">
        <v>13</v>
      </c>
      <c r="C7" s="87" t="s">
        <v>501</v>
      </c>
      <c r="D7" s="87"/>
      <c r="E7" s="87"/>
      <c r="F7" s="87"/>
      <c r="G7" s="87"/>
      <c r="H7" s="181"/>
    </row>
    <row r="8" spans="1:9" ht="21.6" customHeight="1" x14ac:dyDescent="0.5">
      <c r="B8" s="89" t="s">
        <v>14</v>
      </c>
      <c r="C8" s="90">
        <v>399</v>
      </c>
      <c r="D8" s="90"/>
      <c r="E8" s="90"/>
      <c r="F8" s="90"/>
      <c r="G8" s="90"/>
      <c r="H8" s="88"/>
    </row>
    <row r="9" spans="1:9" ht="21.6" customHeight="1" x14ac:dyDescent="0.45">
      <c r="B9" s="91"/>
      <c r="H9" s="88"/>
    </row>
    <row r="10" spans="1:9" ht="30" customHeight="1" x14ac:dyDescent="0.5">
      <c r="B10" s="94" t="s">
        <v>15</v>
      </c>
      <c r="C10" s="87" t="s">
        <v>502</v>
      </c>
      <c r="D10" s="87"/>
      <c r="E10" s="87"/>
      <c r="F10" s="87"/>
      <c r="G10" s="87"/>
      <c r="H10" s="93"/>
    </row>
    <row r="11" spans="1:9" ht="21.6" customHeight="1" x14ac:dyDescent="0.5">
      <c r="B11" s="96" t="s">
        <v>16</v>
      </c>
      <c r="C11" s="224" t="s">
        <v>10</v>
      </c>
      <c r="D11" s="87"/>
      <c r="E11" s="87"/>
      <c r="F11" s="87"/>
      <c r="G11" s="87"/>
      <c r="H11" s="95"/>
    </row>
    <row r="12" spans="1:9" ht="30" customHeight="1" x14ac:dyDescent="0.5">
      <c r="B12" s="94" t="s">
        <v>17</v>
      </c>
      <c r="C12" s="87" t="s">
        <v>503</v>
      </c>
      <c r="D12" s="87"/>
      <c r="E12" s="87"/>
      <c r="F12" s="87"/>
      <c r="G12" s="87"/>
      <c r="H12" s="95"/>
    </row>
    <row r="13" spans="1:9" ht="30" customHeight="1" x14ac:dyDescent="0.5">
      <c r="B13" s="94" t="s">
        <v>19</v>
      </c>
      <c r="C13" s="87" t="s">
        <v>504</v>
      </c>
      <c r="D13" s="87"/>
      <c r="E13" s="87"/>
      <c r="F13" s="87"/>
      <c r="G13" s="87"/>
      <c r="H13" s="95" t="s">
        <v>18</v>
      </c>
    </row>
    <row r="14" spans="1:9" ht="30" customHeight="1" x14ac:dyDescent="0.5">
      <c r="B14" s="94" t="s">
        <v>20</v>
      </c>
      <c r="C14" s="87" t="s">
        <v>505</v>
      </c>
      <c r="D14" s="87"/>
      <c r="E14" s="87"/>
      <c r="F14" s="87"/>
      <c r="G14" s="87"/>
      <c r="H14" s="95"/>
    </row>
    <row r="15" spans="1:9" ht="30" customHeight="1" x14ac:dyDescent="0.5">
      <c r="B15" s="94" t="s">
        <v>21</v>
      </c>
      <c r="C15" s="87" t="s">
        <v>506</v>
      </c>
      <c r="D15" s="87"/>
      <c r="E15" s="87"/>
      <c r="F15" s="87"/>
      <c r="G15" s="87"/>
      <c r="H15" s="95"/>
    </row>
    <row r="16" spans="1:9" ht="21.6" customHeight="1" x14ac:dyDescent="0.5">
      <c r="B16" s="96" t="s">
        <v>16</v>
      </c>
      <c r="C16" s="224" t="s">
        <v>10</v>
      </c>
      <c r="D16" s="87"/>
      <c r="E16" s="87"/>
      <c r="F16" s="87"/>
      <c r="G16" s="87"/>
      <c r="H16" s="95"/>
    </row>
    <row r="17" spans="2:9" ht="30" customHeight="1" x14ac:dyDescent="0.5">
      <c r="B17" s="94" t="s">
        <v>22</v>
      </c>
      <c r="C17" s="87" t="s">
        <v>507</v>
      </c>
      <c r="D17" s="87"/>
      <c r="E17" s="87"/>
      <c r="F17" s="87"/>
      <c r="G17" s="87"/>
      <c r="H17" s="95"/>
      <c r="I17" t="s">
        <v>23</v>
      </c>
    </row>
    <row r="18" spans="2:9" ht="21.6" customHeight="1" x14ac:dyDescent="0.35">
      <c r="B18" s="101" t="s">
        <v>24</v>
      </c>
      <c r="C18" s="102" t="s">
        <v>25</v>
      </c>
      <c r="D18" s="104"/>
      <c r="E18" s="103"/>
      <c r="F18" s="104"/>
      <c r="G18" s="103"/>
      <c r="H18" s="100"/>
    </row>
    <row r="19" spans="2:9" ht="21.6" customHeight="1" x14ac:dyDescent="0.5">
      <c r="B19" s="105"/>
      <c r="C19" s="106"/>
      <c r="D19" s="103"/>
      <c r="E19" s="107" t="s">
        <v>26</v>
      </c>
      <c r="F19" s="106"/>
      <c r="G19" s="106"/>
      <c r="H19" s="100"/>
    </row>
    <row r="20" spans="2:9" ht="30" customHeight="1" x14ac:dyDescent="0.5">
      <c r="B20" s="108">
        <v>100</v>
      </c>
      <c r="C20" s="90">
        <v>26</v>
      </c>
      <c r="D20" s="109"/>
      <c r="E20" s="109"/>
      <c r="F20" s="109"/>
      <c r="G20" s="109"/>
      <c r="H20" s="100"/>
    </row>
    <row r="21" spans="2:9" ht="30" customHeight="1" x14ac:dyDescent="0.5">
      <c r="B21" s="108">
        <v>101</v>
      </c>
      <c r="C21" s="90">
        <v>0</v>
      </c>
      <c r="D21" s="109"/>
      <c r="E21" s="109"/>
      <c r="F21" s="109"/>
      <c r="G21" s="109"/>
      <c r="H21" s="100"/>
    </row>
    <row r="22" spans="2:9" ht="30" customHeight="1" x14ac:dyDescent="0.5">
      <c r="B22" s="108">
        <v>200</v>
      </c>
      <c r="C22" s="90" t="s">
        <v>508</v>
      </c>
      <c r="D22" s="109"/>
      <c r="E22" s="109"/>
      <c r="F22" s="109"/>
      <c r="G22" s="109"/>
      <c r="H22" s="100"/>
    </row>
    <row r="23" spans="2:9" ht="30" customHeight="1" x14ac:dyDescent="0.5">
      <c r="B23" s="108">
        <v>201</v>
      </c>
      <c r="C23" s="90" t="s">
        <v>508</v>
      </c>
      <c r="D23" s="109"/>
      <c r="E23" s="109"/>
      <c r="F23" s="109"/>
      <c r="G23" s="109"/>
      <c r="H23" s="100"/>
    </row>
    <row r="24" spans="2:9" ht="30" customHeight="1" x14ac:dyDescent="0.5">
      <c r="B24" s="108">
        <v>308</v>
      </c>
      <c r="C24" s="90">
        <v>0</v>
      </c>
      <c r="D24" s="109"/>
      <c r="E24" s="109"/>
      <c r="F24" s="109"/>
      <c r="G24" s="109"/>
      <c r="H24" s="100"/>
    </row>
    <row r="25" spans="2:9" ht="30" customHeight="1" x14ac:dyDescent="0.5">
      <c r="B25" s="111" t="s">
        <v>27</v>
      </c>
      <c r="C25" s="90">
        <v>0</v>
      </c>
      <c r="D25" s="114"/>
      <c r="E25" s="90"/>
      <c r="F25" s="90"/>
      <c r="G25" s="90"/>
      <c r="H25" s="100"/>
    </row>
    <row r="26" spans="2:9" ht="30" customHeight="1" thickBot="1" x14ac:dyDescent="0.55000000000000004">
      <c r="B26" s="112" t="s">
        <v>28</v>
      </c>
      <c r="C26" s="113">
        <v>0</v>
      </c>
      <c r="D26" s="90"/>
      <c r="E26" s="113"/>
      <c r="F26" s="113"/>
      <c r="G26" s="113"/>
      <c r="H26" s="100"/>
    </row>
    <row r="27" spans="2:9" ht="21.6" customHeight="1" thickTop="1" thickBot="1" x14ac:dyDescent="0.5">
      <c r="B27" s="116" t="s">
        <v>29</v>
      </c>
      <c r="C27" s="117">
        <f>SUM(C20:C26)</f>
        <v>26</v>
      </c>
      <c r="D27" s="117">
        <f>SUM(D20:D26)</f>
        <v>0</v>
      </c>
      <c r="E27" s="117">
        <f>SUM(E20:E26)</f>
        <v>0</v>
      </c>
      <c r="F27" s="117">
        <f>SUM(F20:F26)</f>
        <v>0</v>
      </c>
      <c r="G27" s="225">
        <f>SUM(G20:G26)</f>
        <v>0</v>
      </c>
      <c r="H27" s="100"/>
    </row>
    <row r="28" spans="2:9" ht="21.6" customHeight="1" thickTop="1" thickBot="1" x14ac:dyDescent="0.5">
      <c r="B28" s="116" t="s">
        <v>30</v>
      </c>
      <c r="C28" s="117">
        <f>C27</f>
        <v>26</v>
      </c>
      <c r="D28" s="117">
        <f>C28+D27</f>
        <v>26</v>
      </c>
      <c r="E28" s="117">
        <f>D28+E27</f>
        <v>26</v>
      </c>
      <c r="F28" s="117">
        <f>F27+E28</f>
        <v>26</v>
      </c>
      <c r="G28" s="225">
        <f>G27+F28</f>
        <v>26</v>
      </c>
      <c r="H28" s="100"/>
    </row>
    <row r="29" spans="2:9" ht="21.6" customHeight="1" thickTop="1" thickBot="1" x14ac:dyDescent="0.5">
      <c r="B29" s="119" t="s">
        <v>31</v>
      </c>
      <c r="C29" s="120"/>
      <c r="D29" s="117"/>
      <c r="E29" s="120"/>
      <c r="F29" s="120"/>
      <c r="G29" s="226"/>
      <c r="H29" s="100"/>
    </row>
    <row r="30" spans="2:9" ht="21.6" customHeight="1" thickTop="1" thickBot="1" x14ac:dyDescent="0.5">
      <c r="B30" s="119" t="s">
        <v>32</v>
      </c>
      <c r="C30" s="120"/>
      <c r="D30" s="120"/>
      <c r="E30" s="120"/>
      <c r="F30" s="120"/>
      <c r="G30" s="226"/>
      <c r="H30" s="100"/>
    </row>
    <row r="31" spans="2:9" ht="21.6" customHeight="1" thickTop="1" x14ac:dyDescent="0.3">
      <c r="B31" s="122"/>
      <c r="G31" s="8" t="s">
        <v>33</v>
      </c>
      <c r="H31" s="100"/>
    </row>
    <row r="32" spans="2:9" ht="21.6" customHeight="1" x14ac:dyDescent="0.3">
      <c r="B32" s="122"/>
      <c r="G32" s="123" t="s">
        <v>34</v>
      </c>
      <c r="H32" s="100"/>
    </row>
    <row r="33" spans="2:8" x14ac:dyDescent="0.3">
      <c r="B33" s="124" t="s">
        <v>35</v>
      </c>
      <c r="C33" t="s">
        <v>36</v>
      </c>
      <c r="H33" s="100"/>
    </row>
    <row r="34" spans="2:8" ht="19.8" x14ac:dyDescent="0.4">
      <c r="B34" s="125" t="s">
        <v>38</v>
      </c>
      <c r="C34" s="126" t="s">
        <v>59</v>
      </c>
      <c r="D34" s="126"/>
      <c r="E34" s="126"/>
      <c r="F34" s="126"/>
      <c r="G34" s="126"/>
      <c r="H34" s="100"/>
    </row>
    <row r="35" spans="2:8" ht="19.8" x14ac:dyDescent="0.4">
      <c r="B35" s="125" t="s">
        <v>39</v>
      </c>
      <c r="C35" s="126" t="s">
        <v>60</v>
      </c>
      <c r="D35" s="126"/>
      <c r="E35" s="126"/>
      <c r="F35" s="126"/>
      <c r="G35" s="126"/>
      <c r="H35" s="127"/>
    </row>
    <row r="36" spans="2:8" ht="19.8" x14ac:dyDescent="0.4">
      <c r="B36" s="125" t="s">
        <v>40</v>
      </c>
      <c r="C36" s="126" t="s">
        <v>72</v>
      </c>
      <c r="D36" s="126"/>
      <c r="E36" s="126"/>
      <c r="F36" s="126"/>
      <c r="G36" s="126"/>
      <c r="H36" s="127"/>
    </row>
    <row r="37" spans="2:8" ht="19.8" x14ac:dyDescent="0.4">
      <c r="B37" s="125"/>
      <c r="C37" s="126"/>
      <c r="E37" s="126"/>
      <c r="F37" s="126"/>
      <c r="G37" s="126"/>
      <c r="H37" s="127"/>
    </row>
    <row r="38" spans="2:8" ht="19.8" x14ac:dyDescent="0.4">
      <c r="B38" s="125" t="s">
        <v>41</v>
      </c>
      <c r="C38" s="126" t="s">
        <v>510</v>
      </c>
      <c r="D38" s="126"/>
      <c r="E38" s="126"/>
      <c r="F38" s="126"/>
      <c r="G38" s="126"/>
      <c r="H38" s="127"/>
    </row>
    <row r="39" spans="2:8" ht="19.8" x14ac:dyDescent="0.4">
      <c r="B39" s="125" t="s">
        <v>42</v>
      </c>
      <c r="C39" s="126" t="s">
        <v>65</v>
      </c>
      <c r="D39" s="126"/>
      <c r="E39" s="126"/>
      <c r="F39" s="126"/>
      <c r="G39" s="126"/>
      <c r="H39" s="127"/>
    </row>
    <row r="40" spans="2:8" ht="19.8" x14ac:dyDescent="0.4">
      <c r="B40" s="125" t="s">
        <v>43</v>
      </c>
      <c r="C40" s="126" t="s">
        <v>142</v>
      </c>
      <c r="D40" s="126"/>
      <c r="E40" s="126"/>
      <c r="F40" s="126"/>
      <c r="G40" s="126"/>
      <c r="H40" s="127"/>
    </row>
    <row r="41" spans="2:8" x14ac:dyDescent="0.3">
      <c r="B41" s="129" t="s">
        <v>44</v>
      </c>
      <c r="C41" s="106"/>
      <c r="E41" s="106"/>
      <c r="F41" s="106"/>
      <c r="G41" s="106"/>
      <c r="H41" s="127"/>
    </row>
    <row r="42" spans="2:8" x14ac:dyDescent="0.3">
      <c r="B42" s="122"/>
      <c r="C42" s="106"/>
      <c r="D42" s="106"/>
      <c r="E42" s="106"/>
      <c r="F42" s="106"/>
      <c r="G42" s="106"/>
      <c r="H42" s="127"/>
    </row>
    <row r="43" spans="2:8" ht="11.4" customHeight="1" x14ac:dyDescent="0.3">
      <c r="B43" s="124" t="s">
        <v>45</v>
      </c>
      <c r="C43" s="130"/>
      <c r="D43" s="106"/>
      <c r="E43" s="106"/>
      <c r="F43" s="130" t="s">
        <v>46</v>
      </c>
      <c r="G43" s="106"/>
      <c r="H43" s="127"/>
    </row>
    <row r="44" spans="2:8" ht="15.6" x14ac:dyDescent="0.3">
      <c r="B44" s="131" t="s">
        <v>47</v>
      </c>
      <c r="C44" s="130"/>
      <c r="D44" s="106"/>
      <c r="E44" s="106" t="s">
        <v>48</v>
      </c>
      <c r="F44" s="106">
        <f>H29*8</f>
        <v>0</v>
      </c>
      <c r="G44" s="132" t="s">
        <v>49</v>
      </c>
      <c r="H44" s="127"/>
    </row>
    <row r="45" spans="2:8" ht="15.6" x14ac:dyDescent="0.3">
      <c r="B45" s="131" t="s">
        <v>50</v>
      </c>
      <c r="C45" s="130" t="s">
        <v>51</v>
      </c>
      <c r="D45" s="106"/>
      <c r="E45" s="106" t="s">
        <v>48</v>
      </c>
      <c r="F45" s="106">
        <f>D46*8</f>
        <v>0</v>
      </c>
      <c r="G45" s="132" t="s">
        <v>52</v>
      </c>
      <c r="H45" s="127"/>
    </row>
    <row r="46" spans="2:8" x14ac:dyDescent="0.3">
      <c r="B46" s="122" t="s">
        <v>53</v>
      </c>
      <c r="C46" s="106"/>
      <c r="D46" s="133"/>
      <c r="E46" s="106"/>
      <c r="F46" s="106"/>
      <c r="G46" s="106"/>
      <c r="H46" s="127"/>
    </row>
    <row r="47" spans="2:8" x14ac:dyDescent="0.3">
      <c r="B47" s="122"/>
      <c r="C47" s="130"/>
      <c r="D47" s="106"/>
      <c r="E47" s="106"/>
      <c r="F47" s="106"/>
      <c r="G47" s="106"/>
      <c r="H47" s="127"/>
    </row>
    <row r="48" spans="2:8" ht="18.600000000000001" thickBot="1" x14ac:dyDescent="0.4">
      <c r="B48" s="134" t="s">
        <v>54</v>
      </c>
      <c r="C48" s="135"/>
      <c r="D48" s="106"/>
      <c r="E48" s="135"/>
      <c r="F48" s="135"/>
      <c r="G48" s="135"/>
      <c r="H48" s="127"/>
    </row>
    <row r="49" spans="2:8" ht="16.2" thickBot="1" x14ac:dyDescent="0.35">
      <c r="B49" s="136" t="s">
        <v>55</v>
      </c>
      <c r="C49" s="137" t="s">
        <v>509</v>
      </c>
      <c r="D49" s="137"/>
      <c r="E49" s="137"/>
      <c r="F49" s="137"/>
      <c r="G49" s="138"/>
      <c r="H49" s="127"/>
    </row>
    <row r="50" spans="2:8" ht="16.2" thickBot="1" x14ac:dyDescent="0.35">
      <c r="B50" s="136" t="s">
        <v>56</v>
      </c>
      <c r="C50" s="139">
        <v>44</v>
      </c>
      <c r="D50" s="139"/>
      <c r="E50" s="139"/>
      <c r="F50" s="139"/>
      <c r="G50" s="137"/>
      <c r="H50" s="127"/>
    </row>
    <row r="51" spans="2:8" x14ac:dyDescent="0.3">
      <c r="B51" s="141" t="s">
        <v>57</v>
      </c>
      <c r="C51" s="106"/>
      <c r="F51" s="106"/>
      <c r="G51" s="106"/>
      <c r="H51" s="127"/>
    </row>
    <row r="52" spans="2:8" ht="15.6" x14ac:dyDescent="0.3">
      <c r="B52" s="142" t="s">
        <v>58</v>
      </c>
      <c r="C52" s="106"/>
      <c r="D52" s="106"/>
      <c r="E52" s="106"/>
      <c r="F52" s="106"/>
      <c r="G52" s="106"/>
      <c r="H52" s="127"/>
    </row>
    <row r="53" spans="2:8" ht="15.6" x14ac:dyDescent="0.3">
      <c r="B53" s="142" t="s">
        <v>512</v>
      </c>
      <c r="C53" s="106"/>
      <c r="D53" s="106"/>
      <c r="E53" s="106"/>
      <c r="F53" s="106"/>
      <c r="G53" s="106"/>
      <c r="H53" s="127"/>
    </row>
    <row r="54" spans="2:8" ht="15.6" x14ac:dyDescent="0.3">
      <c r="B54" s="142"/>
      <c r="C54" s="106"/>
      <c r="D54" s="106"/>
      <c r="E54" s="106"/>
      <c r="F54" s="106"/>
      <c r="G54" s="106"/>
      <c r="H54" s="127"/>
    </row>
    <row r="55" spans="2:8" x14ac:dyDescent="0.3">
      <c r="B55" s="122"/>
      <c r="C55" s="106"/>
      <c r="D55" s="106"/>
      <c r="E55" s="106"/>
      <c r="F55" s="106"/>
      <c r="G55" s="106"/>
      <c r="H55" s="127"/>
    </row>
    <row r="56" spans="2:8" ht="15" thickBot="1" x14ac:dyDescent="0.35">
      <c r="B56" s="143"/>
      <c r="C56" s="144"/>
      <c r="D56" s="144"/>
      <c r="E56" s="144"/>
      <c r="F56" s="144"/>
      <c r="G56" s="144"/>
      <c r="H56" s="182"/>
    </row>
    <row r="57" spans="2:8" ht="15" thickTop="1" x14ac:dyDescent="0.3"/>
  </sheetData>
  <mergeCells count="2">
    <mergeCell ref="B1:H1"/>
    <mergeCell ref="E2:F2"/>
  </mergeCells>
  <dataValidations count="7">
    <dataValidation type="list" errorStyle="information" operator="equal" allowBlank="1" showErrorMessage="1" sqref="C38:G38" xr:uid="{00000000-0002-0000-1E00-000000000000}">
      <formula1>"Chris R Boli,Jay Horn"</formula1>
    </dataValidation>
    <dataValidation errorStyle="information" allowBlank="1" showInputMessage="1" showErrorMessage="1" sqref="C41" xr:uid="{00000000-0002-0000-1E00-000001000000}"/>
    <dataValidation type="list" errorStyle="warning" operator="equal" allowBlank="1" showErrorMessage="1" sqref="C8:G8" xr:uid="{00000000-0002-0000-1E00-000002000000}">
      <formula1>"17,,399,671,1686,1640"</formula1>
    </dataValidation>
    <dataValidation type="list" errorStyle="information" operator="equal" allowBlank="1" showErrorMessage="1" sqref="C39:G40" xr:uid="{00000000-0002-0000-1E00-000003000000}">
      <formula1>"Dennis Winchell,Harold Boettcher,Rob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C34:G34" xr:uid="{00000000-0002-0000-1E00-000004000000}">
      <formula1>"Ted Dunn,Richard Gray,Billy Rueckert"</formula1>
    </dataValidation>
    <dataValidation type="list" errorStyle="information" operator="equal" allowBlank="1" showErrorMessage="1" sqref="C35:G35" xr:uid="{00000000-0002-0000-1E00-000005000000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C36:G36" xr:uid="{00000000-0002-0000-1E00-000006000000}">
      <formula1>"Donald Marshall,Charles Stirewalt,Chris Tilley,John Tredway,Victor Varney"</formula1>
    </dataValidation>
  </dataValidation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I57"/>
  <sheetViews>
    <sheetView workbookViewId="0"/>
  </sheetViews>
  <sheetFormatPr defaultRowHeight="14.4" x14ac:dyDescent="0.3"/>
  <cols>
    <col min="1" max="1" width="2.88671875" customWidth="1"/>
    <col min="2" max="2" width="32.5546875" customWidth="1"/>
    <col min="3" max="8" width="20.6640625" customWidth="1"/>
    <col min="9" max="9" width="8.44140625" customWidth="1"/>
    <col min="10" max="1025" width="11.6640625" customWidth="1"/>
  </cols>
  <sheetData>
    <row r="1" spans="1:9" ht="21.6" customHeight="1" thickTop="1" x14ac:dyDescent="0.4">
      <c r="B1" s="334" t="s">
        <v>6</v>
      </c>
      <c r="C1" s="334"/>
      <c r="D1" s="334"/>
      <c r="E1" s="334"/>
      <c r="F1" s="334"/>
      <c r="G1" s="334"/>
      <c r="H1" s="334"/>
    </row>
    <row r="2" spans="1:9" ht="21.6" customHeight="1" x14ac:dyDescent="0.45">
      <c r="B2" s="62" t="s">
        <v>7</v>
      </c>
      <c r="C2" s="7"/>
      <c r="D2" s="63" t="s">
        <v>8</v>
      </c>
      <c r="E2" s="337"/>
      <c r="F2" s="337"/>
      <c r="G2" s="224" t="s">
        <v>10</v>
      </c>
      <c r="H2" s="65" t="s">
        <v>9</v>
      </c>
    </row>
    <row r="3" spans="1:9" ht="9" customHeight="1" x14ac:dyDescent="0.5">
      <c r="B3" s="62"/>
      <c r="C3" s="7"/>
      <c r="D3" s="227"/>
      <c r="E3" s="228"/>
      <c r="F3" s="229"/>
      <c r="G3" s="64"/>
      <c r="H3" s="230"/>
    </row>
    <row r="4" spans="1:9" ht="21.6" customHeight="1" x14ac:dyDescent="0.5">
      <c r="B4" s="62"/>
      <c r="C4" s="74"/>
      <c r="D4" s="227"/>
      <c r="E4" s="107"/>
      <c r="F4" s="107"/>
      <c r="G4" s="107"/>
      <c r="H4" s="231"/>
    </row>
    <row r="5" spans="1:9" ht="21.6" customHeight="1" x14ac:dyDescent="0.5">
      <c r="B5" s="78" t="s">
        <v>11</v>
      </c>
      <c r="C5" s="79"/>
      <c r="D5" s="80"/>
      <c r="E5" s="80"/>
      <c r="F5" s="80"/>
      <c r="G5" s="80"/>
      <c r="H5" s="81"/>
    </row>
    <row r="6" spans="1:9" ht="21.6" customHeight="1" x14ac:dyDescent="0.5">
      <c r="A6" s="82"/>
      <c r="B6" s="83" t="s">
        <v>12</v>
      </c>
      <c r="C6" s="84" t="str">
        <f>IF(C7=0," ",TIMEVALUE(LEFT(C7,2)&amp;":"&amp;MID(C7,3,2)&amp;":"&amp;RIGHT(C7,2)))</f>
        <v xml:space="preserve"> </v>
      </c>
      <c r="D6" s="84" t="str">
        <f>IF(D7=0," ",TIMEVALUE(LEFT(D7,2)&amp;":"&amp;MID(D7,3,2)&amp;":"&amp;RIGHT(D7,2)))</f>
        <v xml:space="preserve"> </v>
      </c>
      <c r="E6" s="84" t="str">
        <f>IF(E7=0," ",TIMEVALUE(LEFT(E7,2)&amp;":"&amp;MID(E7,3,2)&amp;":"&amp;RIGHT(E7,2)))</f>
        <v xml:space="preserve"> </v>
      </c>
      <c r="F6" s="84" t="str">
        <f>IF(F7=0," ",TIMEVALUE(LEFT(F7,2)&amp;":"&amp;MID(F7,3,2)&amp;":"&amp;RIGHT(F7,2)))</f>
        <v xml:space="preserve"> </v>
      </c>
      <c r="G6" s="84" t="str">
        <f>IF(G7=0," ",TIMEVALUE(LEFT(G7,2)&amp;":"&amp;MID(G7,3,2)&amp;":"&amp;RIGHT(G7,2)))</f>
        <v xml:space="preserve"> </v>
      </c>
      <c r="H6" s="85"/>
      <c r="I6" s="82"/>
    </row>
    <row r="7" spans="1:9" ht="21.6" customHeight="1" x14ac:dyDescent="0.5">
      <c r="B7" s="86" t="s">
        <v>13</v>
      </c>
      <c r="C7" s="87"/>
      <c r="D7" s="87"/>
      <c r="E7" s="87"/>
      <c r="F7" s="87"/>
      <c r="G7" s="87"/>
      <c r="H7" s="181"/>
    </row>
    <row r="8" spans="1:9" ht="21.6" customHeight="1" x14ac:dyDescent="0.5">
      <c r="B8" s="89" t="s">
        <v>14</v>
      </c>
      <c r="C8" s="90"/>
      <c r="D8" s="90"/>
      <c r="E8" s="90"/>
      <c r="F8" s="90"/>
      <c r="G8" s="90"/>
      <c r="H8" s="88"/>
    </row>
    <row r="9" spans="1:9" ht="21.6" customHeight="1" x14ac:dyDescent="0.45">
      <c r="B9" s="91"/>
      <c r="H9" s="88"/>
    </row>
    <row r="10" spans="1:9" ht="30" customHeight="1" x14ac:dyDescent="0.5">
      <c r="B10" s="94" t="s">
        <v>15</v>
      </c>
      <c r="C10" s="87"/>
      <c r="D10" s="87"/>
      <c r="E10" s="87"/>
      <c r="F10" s="87"/>
      <c r="G10" s="87"/>
      <c r="H10" s="93"/>
    </row>
    <row r="11" spans="1:9" ht="21.6" customHeight="1" x14ac:dyDescent="0.5">
      <c r="B11" s="96" t="s">
        <v>16</v>
      </c>
      <c r="C11" s="87"/>
      <c r="D11" s="87"/>
      <c r="E11" s="87"/>
      <c r="F11" s="87"/>
      <c r="G11" s="87"/>
      <c r="H11" s="95"/>
    </row>
    <row r="12" spans="1:9" ht="30" customHeight="1" x14ac:dyDescent="0.5">
      <c r="B12" s="94" t="s">
        <v>17</v>
      </c>
      <c r="C12" s="87"/>
      <c r="D12" s="87"/>
      <c r="E12" s="87"/>
      <c r="F12" s="87"/>
      <c r="G12" s="87"/>
      <c r="H12" s="95"/>
    </row>
    <row r="13" spans="1:9" ht="30" customHeight="1" x14ac:dyDescent="0.5">
      <c r="B13" s="94" t="s">
        <v>19</v>
      </c>
      <c r="C13" s="87"/>
      <c r="D13" s="87"/>
      <c r="E13" s="87"/>
      <c r="F13" s="87"/>
      <c r="G13" s="87"/>
      <c r="H13" s="95" t="s">
        <v>18</v>
      </c>
    </row>
    <row r="14" spans="1:9" ht="30" customHeight="1" x14ac:dyDescent="0.5">
      <c r="B14" s="94" t="s">
        <v>20</v>
      </c>
      <c r="C14" s="87"/>
      <c r="D14" s="87"/>
      <c r="E14" s="87"/>
      <c r="F14" s="87"/>
      <c r="G14" s="87"/>
      <c r="H14" s="95"/>
    </row>
    <row r="15" spans="1:9" ht="30" customHeight="1" x14ac:dyDescent="0.5">
      <c r="B15" s="94" t="s">
        <v>21</v>
      </c>
      <c r="C15" s="87"/>
      <c r="D15" s="87"/>
      <c r="E15" s="87"/>
      <c r="F15" s="87"/>
      <c r="G15" s="87"/>
      <c r="H15" s="95"/>
    </row>
    <row r="16" spans="1:9" ht="21.6" customHeight="1" x14ac:dyDescent="0.5">
      <c r="B16" s="96" t="s">
        <v>16</v>
      </c>
      <c r="C16" s="87"/>
      <c r="D16" s="87"/>
      <c r="E16" s="87"/>
      <c r="F16" s="87"/>
      <c r="G16" s="87"/>
      <c r="H16" s="95"/>
    </row>
    <row r="17" spans="2:9" ht="30" customHeight="1" x14ac:dyDescent="0.5">
      <c r="B17" s="94" t="s">
        <v>22</v>
      </c>
      <c r="C17" s="87"/>
      <c r="D17" s="87"/>
      <c r="E17" s="87"/>
      <c r="F17" s="87"/>
      <c r="G17" s="87"/>
      <c r="H17" s="95"/>
      <c r="I17" t="s">
        <v>23</v>
      </c>
    </row>
    <row r="18" spans="2:9" ht="21.6" customHeight="1" x14ac:dyDescent="0.35">
      <c r="B18" s="101" t="s">
        <v>24</v>
      </c>
      <c r="C18" s="102" t="s">
        <v>25</v>
      </c>
      <c r="D18" s="104"/>
      <c r="E18" s="103"/>
      <c r="F18" s="104"/>
      <c r="G18" s="103"/>
      <c r="H18" s="100"/>
    </row>
    <row r="19" spans="2:9" ht="21.6" customHeight="1" x14ac:dyDescent="0.5">
      <c r="B19" s="105"/>
      <c r="C19" s="106"/>
      <c r="D19" s="103"/>
      <c r="E19" s="107" t="s">
        <v>26</v>
      </c>
      <c r="F19" s="106"/>
      <c r="G19" s="106"/>
      <c r="H19" s="100"/>
    </row>
    <row r="20" spans="2:9" ht="30" customHeight="1" x14ac:dyDescent="0.5">
      <c r="B20" s="108">
        <v>100</v>
      </c>
      <c r="C20" s="90"/>
      <c r="D20" s="109"/>
      <c r="E20" s="109"/>
      <c r="F20" s="109"/>
      <c r="G20" s="109"/>
      <c r="H20" s="100"/>
    </row>
    <row r="21" spans="2:9" ht="30" customHeight="1" x14ac:dyDescent="0.5">
      <c r="B21" s="108">
        <v>101</v>
      </c>
      <c r="C21" s="90"/>
      <c r="D21" s="109"/>
      <c r="E21" s="109"/>
      <c r="F21" s="109"/>
      <c r="G21" s="109"/>
      <c r="H21" s="100"/>
    </row>
    <row r="22" spans="2:9" ht="30" customHeight="1" x14ac:dyDescent="0.5">
      <c r="B22" s="108">
        <v>200</v>
      </c>
      <c r="C22" s="90"/>
      <c r="D22" s="109"/>
      <c r="E22" s="109"/>
      <c r="F22" s="109"/>
      <c r="G22" s="109"/>
      <c r="H22" s="100"/>
    </row>
    <row r="23" spans="2:9" ht="30" customHeight="1" x14ac:dyDescent="0.5">
      <c r="B23" s="108">
        <v>201</v>
      </c>
      <c r="C23" s="90"/>
      <c r="D23" s="109"/>
      <c r="E23" s="109"/>
      <c r="F23" s="109"/>
      <c r="G23" s="109"/>
      <c r="H23" s="100"/>
    </row>
    <row r="24" spans="2:9" ht="30" customHeight="1" x14ac:dyDescent="0.5">
      <c r="B24" s="108">
        <v>308</v>
      </c>
      <c r="C24" s="90"/>
      <c r="D24" s="109"/>
      <c r="E24" s="109"/>
      <c r="F24" s="109"/>
      <c r="G24" s="109"/>
      <c r="H24" s="100"/>
    </row>
    <row r="25" spans="2:9" ht="30" customHeight="1" x14ac:dyDescent="0.5">
      <c r="B25" s="111" t="s">
        <v>27</v>
      </c>
      <c r="C25" s="90"/>
      <c r="D25" s="114"/>
      <c r="E25" s="90"/>
      <c r="F25" s="90"/>
      <c r="G25" s="90"/>
      <c r="H25" s="100"/>
    </row>
    <row r="26" spans="2:9" ht="30" customHeight="1" thickBot="1" x14ac:dyDescent="0.55000000000000004">
      <c r="B26" s="112" t="s">
        <v>28</v>
      </c>
      <c r="C26" s="113"/>
      <c r="D26" s="90"/>
      <c r="E26" s="113"/>
      <c r="F26" s="113"/>
      <c r="G26" s="113"/>
      <c r="H26" s="100"/>
    </row>
    <row r="27" spans="2:9" ht="21.6" customHeight="1" thickTop="1" thickBot="1" x14ac:dyDescent="0.5">
      <c r="B27" s="116" t="s">
        <v>29</v>
      </c>
      <c r="C27" s="117">
        <f>SUM(C20:C26)</f>
        <v>0</v>
      </c>
      <c r="D27" s="117">
        <f>SUM(D20:D26)</f>
        <v>0</v>
      </c>
      <c r="E27" s="117">
        <f>SUM(E20:E26)</f>
        <v>0</v>
      </c>
      <c r="F27" s="117">
        <f>SUM(F20:F26)</f>
        <v>0</v>
      </c>
      <c r="G27" s="225">
        <f>SUM(G20:G26)</f>
        <v>0</v>
      </c>
      <c r="H27" s="100"/>
    </row>
    <row r="28" spans="2:9" ht="21.6" customHeight="1" thickTop="1" thickBot="1" x14ac:dyDescent="0.5">
      <c r="B28" s="116" t="s">
        <v>30</v>
      </c>
      <c r="C28" s="117">
        <f>C27</f>
        <v>0</v>
      </c>
      <c r="D28" s="117">
        <f>C28+D27</f>
        <v>0</v>
      </c>
      <c r="E28" s="117">
        <f>D28+E27</f>
        <v>0</v>
      </c>
      <c r="F28" s="117">
        <f>F27+E28</f>
        <v>0</v>
      </c>
      <c r="G28" s="225">
        <f>G27+F28</f>
        <v>0</v>
      </c>
      <c r="H28" s="100"/>
    </row>
    <row r="29" spans="2:9" ht="21.6" customHeight="1" thickTop="1" thickBot="1" x14ac:dyDescent="0.5">
      <c r="B29" s="119" t="s">
        <v>31</v>
      </c>
      <c r="C29" s="120"/>
      <c r="D29" s="117"/>
      <c r="E29" s="120"/>
      <c r="F29" s="120"/>
      <c r="G29" s="226"/>
      <c r="H29" s="100"/>
    </row>
    <row r="30" spans="2:9" ht="21.6" customHeight="1" thickTop="1" thickBot="1" x14ac:dyDescent="0.5">
      <c r="B30" s="119" t="s">
        <v>32</v>
      </c>
      <c r="C30" s="120"/>
      <c r="D30" s="120"/>
      <c r="E30" s="120"/>
      <c r="F30" s="120"/>
      <c r="G30" s="226"/>
      <c r="H30" s="100"/>
    </row>
    <row r="31" spans="2:9" ht="21.6" customHeight="1" thickTop="1" x14ac:dyDescent="0.3">
      <c r="B31" s="122"/>
      <c r="G31" s="8" t="s">
        <v>33</v>
      </c>
      <c r="H31" s="100"/>
    </row>
    <row r="32" spans="2:9" ht="21.6" customHeight="1" x14ac:dyDescent="0.3">
      <c r="B32" s="122"/>
      <c r="G32" s="123" t="s">
        <v>34</v>
      </c>
      <c r="H32" s="100"/>
    </row>
    <row r="33" spans="2:8" x14ac:dyDescent="0.3">
      <c r="B33" s="124" t="s">
        <v>35</v>
      </c>
      <c r="C33" t="s">
        <v>36</v>
      </c>
      <c r="H33" s="100"/>
    </row>
    <row r="34" spans="2:8" ht="19.8" x14ac:dyDescent="0.4">
      <c r="B34" s="125" t="s">
        <v>38</v>
      </c>
      <c r="C34" s="126"/>
      <c r="D34" s="126"/>
      <c r="E34" s="126"/>
      <c r="F34" s="126"/>
      <c r="G34" s="126"/>
      <c r="H34" s="100"/>
    </row>
    <row r="35" spans="2:8" ht="19.8" x14ac:dyDescent="0.4">
      <c r="B35" s="125" t="s">
        <v>39</v>
      </c>
      <c r="C35" s="126"/>
      <c r="D35" s="126"/>
      <c r="E35" s="126"/>
      <c r="F35" s="126"/>
      <c r="G35" s="126"/>
      <c r="H35" s="127"/>
    </row>
    <row r="36" spans="2:8" ht="19.8" x14ac:dyDescent="0.4">
      <c r="B36" s="125" t="s">
        <v>40</v>
      </c>
      <c r="C36" s="126"/>
      <c r="D36" s="126"/>
      <c r="E36" s="126"/>
      <c r="F36" s="126"/>
      <c r="G36" s="126"/>
      <c r="H36" s="127"/>
    </row>
    <row r="37" spans="2:8" ht="19.8" x14ac:dyDescent="0.4">
      <c r="B37" s="125"/>
      <c r="C37" s="126"/>
      <c r="E37" s="126"/>
      <c r="F37" s="126"/>
      <c r="G37" s="126"/>
      <c r="H37" s="127"/>
    </row>
    <row r="38" spans="2:8" ht="19.8" x14ac:dyDescent="0.4">
      <c r="B38" s="125" t="s">
        <v>41</v>
      </c>
      <c r="C38" s="126"/>
      <c r="D38" s="126"/>
      <c r="E38" s="126"/>
      <c r="F38" s="126"/>
      <c r="G38" s="126"/>
      <c r="H38" s="127"/>
    </row>
    <row r="39" spans="2:8" ht="19.8" x14ac:dyDescent="0.4">
      <c r="B39" s="125" t="s">
        <v>42</v>
      </c>
      <c r="C39" s="126"/>
      <c r="D39" s="126"/>
      <c r="E39" s="126"/>
      <c r="F39" s="126"/>
      <c r="G39" s="126"/>
      <c r="H39" s="127"/>
    </row>
    <row r="40" spans="2:8" ht="19.8" x14ac:dyDescent="0.4">
      <c r="B40" s="125" t="s">
        <v>43</v>
      </c>
      <c r="C40" s="126"/>
      <c r="D40" s="126"/>
      <c r="E40" s="126"/>
      <c r="F40" s="126"/>
      <c r="G40" s="126"/>
      <c r="H40" s="127"/>
    </row>
    <row r="41" spans="2:8" x14ac:dyDescent="0.3">
      <c r="B41" s="129" t="s">
        <v>44</v>
      </c>
      <c r="C41" s="106"/>
      <c r="E41" s="106"/>
      <c r="F41" s="106"/>
      <c r="G41" s="106"/>
      <c r="H41" s="127"/>
    </row>
    <row r="42" spans="2:8" x14ac:dyDescent="0.3">
      <c r="B42" s="122"/>
      <c r="C42" s="106"/>
      <c r="D42" s="106"/>
      <c r="E42" s="106"/>
      <c r="F42" s="106"/>
      <c r="G42" s="106"/>
      <c r="H42" s="127"/>
    </row>
    <row r="43" spans="2:8" ht="11.4" customHeight="1" x14ac:dyDescent="0.3">
      <c r="B43" s="124" t="s">
        <v>45</v>
      </c>
      <c r="C43" s="130"/>
      <c r="D43" s="106"/>
      <c r="E43" s="106"/>
      <c r="F43" s="130" t="s">
        <v>46</v>
      </c>
      <c r="G43" s="106"/>
      <c r="H43" s="127"/>
    </row>
    <row r="44" spans="2:8" ht="15.6" x14ac:dyDescent="0.3">
      <c r="B44" s="131" t="s">
        <v>47</v>
      </c>
      <c r="C44" s="130"/>
      <c r="D44" s="106"/>
      <c r="E44" s="106" t="s">
        <v>48</v>
      </c>
      <c r="F44" s="106">
        <f>H29*8</f>
        <v>0</v>
      </c>
      <c r="G44" s="132" t="s">
        <v>49</v>
      </c>
      <c r="H44" s="127"/>
    </row>
    <row r="45" spans="2:8" ht="15.6" x14ac:dyDescent="0.3">
      <c r="B45" s="131" t="s">
        <v>50</v>
      </c>
      <c r="C45" s="130" t="s">
        <v>51</v>
      </c>
      <c r="D45" s="106"/>
      <c r="E45" s="106" t="s">
        <v>48</v>
      </c>
      <c r="F45" s="106">
        <f>D46*8</f>
        <v>0</v>
      </c>
      <c r="G45" s="132" t="s">
        <v>52</v>
      </c>
      <c r="H45" s="127"/>
    </row>
    <row r="46" spans="2:8" x14ac:dyDescent="0.3">
      <c r="B46" s="122" t="s">
        <v>53</v>
      </c>
      <c r="C46" s="106"/>
      <c r="D46" s="133"/>
      <c r="E46" s="106"/>
      <c r="F46" s="106"/>
      <c r="G46" s="106"/>
      <c r="H46" s="127"/>
    </row>
    <row r="47" spans="2:8" x14ac:dyDescent="0.3">
      <c r="B47" s="122"/>
      <c r="C47" s="130"/>
      <c r="D47" s="106"/>
      <c r="E47" s="106"/>
      <c r="F47" s="106"/>
      <c r="G47" s="106"/>
      <c r="H47" s="127"/>
    </row>
    <row r="48" spans="2:8" ht="18.600000000000001" thickBot="1" x14ac:dyDescent="0.4">
      <c r="B48" s="134" t="s">
        <v>54</v>
      </c>
      <c r="C48" s="135"/>
      <c r="D48" s="106"/>
      <c r="E48" s="135"/>
      <c r="F48" s="135"/>
      <c r="G48" s="135"/>
      <c r="H48" s="127"/>
    </row>
    <row r="49" spans="2:8" ht="16.2" thickBot="1" x14ac:dyDescent="0.35">
      <c r="B49" s="136" t="s">
        <v>55</v>
      </c>
      <c r="C49" s="137"/>
      <c r="D49" s="137"/>
      <c r="E49" s="137"/>
      <c r="F49" s="137"/>
      <c r="G49" s="138"/>
      <c r="H49" s="127"/>
    </row>
    <row r="50" spans="2:8" ht="16.2" thickBot="1" x14ac:dyDescent="0.35">
      <c r="B50" s="136" t="s">
        <v>56</v>
      </c>
      <c r="C50" s="139"/>
      <c r="D50" s="139"/>
      <c r="E50" s="139"/>
      <c r="F50" s="139"/>
      <c r="G50" s="137"/>
      <c r="H50" s="127"/>
    </row>
    <row r="51" spans="2:8" x14ac:dyDescent="0.3">
      <c r="B51" s="141" t="s">
        <v>57</v>
      </c>
      <c r="C51" s="106"/>
      <c r="F51" s="106"/>
      <c r="G51" s="106"/>
      <c r="H51" s="127"/>
    </row>
    <row r="52" spans="2:8" ht="15.6" x14ac:dyDescent="0.3">
      <c r="B52" s="142" t="s">
        <v>58</v>
      </c>
      <c r="C52" s="106"/>
      <c r="D52" s="106"/>
      <c r="E52" s="106"/>
      <c r="F52" s="106"/>
      <c r="G52" s="106"/>
      <c r="H52" s="127"/>
    </row>
    <row r="53" spans="2:8" ht="15.6" x14ac:dyDescent="0.3">
      <c r="B53" s="142"/>
      <c r="C53" s="106"/>
      <c r="D53" s="106"/>
      <c r="E53" s="106"/>
      <c r="F53" s="106"/>
      <c r="G53" s="106"/>
      <c r="H53" s="127"/>
    </row>
    <row r="54" spans="2:8" ht="15.6" x14ac:dyDescent="0.3">
      <c r="B54" s="142"/>
      <c r="C54" s="106"/>
      <c r="D54" s="106"/>
      <c r="E54" s="106"/>
      <c r="F54" s="106"/>
      <c r="G54" s="106"/>
      <c r="H54" s="127"/>
    </row>
    <row r="55" spans="2:8" x14ac:dyDescent="0.3">
      <c r="B55" s="122"/>
      <c r="C55" s="106"/>
      <c r="D55" s="106"/>
      <c r="E55" s="106"/>
      <c r="F55" s="106"/>
      <c r="G55" s="106"/>
      <c r="H55" s="127"/>
    </row>
    <row r="56" spans="2:8" ht="15" thickBot="1" x14ac:dyDescent="0.35">
      <c r="B56" s="143"/>
      <c r="C56" s="144"/>
      <c r="D56" s="144"/>
      <c r="E56" s="144"/>
      <c r="F56" s="144"/>
      <c r="G56" s="144"/>
      <c r="H56" s="182"/>
    </row>
    <row r="57" spans="2:8" ht="15" thickTop="1" x14ac:dyDescent="0.3"/>
  </sheetData>
  <mergeCells count="2">
    <mergeCell ref="B1:H1"/>
    <mergeCell ref="E2:F2"/>
  </mergeCells>
  <dataValidations count="7">
    <dataValidation type="list" errorStyle="information" operator="equal" allowBlank="1" showErrorMessage="1" sqref="C36:G36" xr:uid="{00000000-0002-0000-1F00-000000000000}">
      <formula1>"Donald Marshall,Charles Stirewalt,Chris Tilley,John Tredway,Victor Varney"</formula1>
    </dataValidation>
    <dataValidation type="list" errorStyle="information" operator="equal" allowBlank="1" showErrorMessage="1" sqref="C35:G35" xr:uid="{00000000-0002-0000-1F00-000001000000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C34:G34" xr:uid="{00000000-0002-0000-1F00-000002000000}">
      <formula1>"Ted Dunn,Richard Gray,Billy Rueckert"</formula1>
    </dataValidation>
    <dataValidation type="list" errorStyle="information" operator="equal" allowBlank="1" showErrorMessage="1" sqref="C39:G40" xr:uid="{00000000-0002-0000-1F00-000003000000}">
      <formula1>"Dennis Winchell,Harold Boettcher,Rob Grau,Joe Mills,John Morck,Brandt Wilkus,Chris Tilley,Charles Stirewalt,Victor Varney,Nick Conner,Richard Gray,John Tredway,Donald Marshall"</formula1>
    </dataValidation>
    <dataValidation type="list" errorStyle="warning" operator="equal" allowBlank="1" showErrorMessage="1" sqref="C8:G8" xr:uid="{00000000-0002-0000-1F00-000004000000}">
      <formula1>"17,,399,671,1686,1640"</formula1>
    </dataValidation>
    <dataValidation errorStyle="information" allowBlank="1" showInputMessage="1" showErrorMessage="1" sqref="C41" xr:uid="{00000000-0002-0000-1F00-000005000000}"/>
    <dataValidation type="list" errorStyle="information" operator="equal" allowBlank="1" showErrorMessage="1" sqref="C38:G38" xr:uid="{00000000-0002-0000-1F00-000006000000}">
      <formula1>"Chris R Boli,Jay Horn"</formula1>
    </dataValidation>
  </dataValidation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O90"/>
  <sheetViews>
    <sheetView workbookViewId="0"/>
  </sheetViews>
  <sheetFormatPr defaultRowHeight="14.4" x14ac:dyDescent="0.3"/>
  <cols>
    <col min="2" max="2" width="15" style="174" customWidth="1"/>
    <col min="3" max="3" width="12" style="174" customWidth="1"/>
    <col min="4" max="4" width="3.44140625" customWidth="1"/>
    <col min="5" max="5" width="11.5546875" customWidth="1"/>
    <col min="7" max="7" width="2.6640625" customWidth="1"/>
    <col min="8" max="8" width="12" customWidth="1"/>
    <col min="10" max="10" width="3.44140625" customWidth="1"/>
    <col min="11" max="11" width="14.109375" customWidth="1"/>
    <col min="13" max="13" width="4.109375" customWidth="1"/>
    <col min="14" max="14" width="11.88671875" customWidth="1"/>
  </cols>
  <sheetData>
    <row r="1" spans="2:15" x14ac:dyDescent="0.3">
      <c r="B1" s="171" t="s">
        <v>440</v>
      </c>
      <c r="C1" s="171" t="s">
        <v>441</v>
      </c>
      <c r="E1" s="171" t="s">
        <v>440</v>
      </c>
      <c r="F1" s="171" t="s">
        <v>441</v>
      </c>
      <c r="H1" s="171" t="s">
        <v>440</v>
      </c>
      <c r="I1" s="171" t="s">
        <v>441</v>
      </c>
      <c r="K1" s="171" t="s">
        <v>440</v>
      </c>
      <c r="L1" s="171" t="s">
        <v>441</v>
      </c>
      <c r="N1" s="171" t="s">
        <v>440</v>
      </c>
      <c r="O1" s="171" t="s">
        <v>441</v>
      </c>
    </row>
    <row r="2" spans="2:15" x14ac:dyDescent="0.3">
      <c r="B2" s="172" t="s">
        <v>77</v>
      </c>
      <c r="C2" s="172" t="s">
        <v>78</v>
      </c>
      <c r="E2" s="173" t="s">
        <v>180</v>
      </c>
      <c r="F2" s="173" t="s">
        <v>181</v>
      </c>
      <c r="H2" s="173" t="s">
        <v>252</v>
      </c>
      <c r="I2" s="173" t="s">
        <v>151</v>
      </c>
      <c r="K2" s="172" t="s">
        <v>331</v>
      </c>
      <c r="L2" s="172" t="s">
        <v>332</v>
      </c>
      <c r="N2" s="173" t="s">
        <v>400</v>
      </c>
      <c r="O2" s="173" t="s">
        <v>254</v>
      </c>
    </row>
    <row r="3" spans="2:15" x14ac:dyDescent="0.3">
      <c r="B3" s="173" t="s">
        <v>80</v>
      </c>
      <c r="C3" s="173" t="s">
        <v>81</v>
      </c>
      <c r="E3" s="172" t="s">
        <v>182</v>
      </c>
      <c r="F3" s="172" t="s">
        <v>183</v>
      </c>
      <c r="H3" s="173" t="s">
        <v>253</v>
      </c>
      <c r="I3" s="173" t="s">
        <v>254</v>
      </c>
      <c r="K3" s="173" t="s">
        <v>333</v>
      </c>
      <c r="L3" s="173" t="s">
        <v>101</v>
      </c>
      <c r="N3" s="173" t="s">
        <v>401</v>
      </c>
      <c r="O3" s="173" t="s">
        <v>402</v>
      </c>
    </row>
    <row r="4" spans="2:15" x14ac:dyDescent="0.3">
      <c r="B4" s="172" t="s">
        <v>82</v>
      </c>
      <c r="C4" s="172" t="s">
        <v>83</v>
      </c>
      <c r="E4" s="173" t="s">
        <v>184</v>
      </c>
      <c r="F4" s="173" t="s">
        <v>185</v>
      </c>
      <c r="H4" s="172" t="s">
        <v>255</v>
      </c>
      <c r="I4" s="172" t="s">
        <v>256</v>
      </c>
      <c r="K4" s="173" t="s">
        <v>333</v>
      </c>
      <c r="L4" s="173" t="s">
        <v>334</v>
      </c>
      <c r="N4" s="174" t="s">
        <v>403</v>
      </c>
      <c r="O4" s="174" t="s">
        <v>96</v>
      </c>
    </row>
    <row r="5" spans="2:15" x14ac:dyDescent="0.3">
      <c r="B5" s="173" t="s">
        <v>85</v>
      </c>
      <c r="C5" s="173" t="s">
        <v>86</v>
      </c>
      <c r="E5" s="173" t="s">
        <v>184</v>
      </c>
      <c r="F5" s="173" t="s">
        <v>186</v>
      </c>
      <c r="H5" s="172" t="s">
        <v>257</v>
      </c>
      <c r="I5" s="172" t="s">
        <v>258</v>
      </c>
      <c r="K5" s="174" t="s">
        <v>335</v>
      </c>
      <c r="L5" s="174" t="s">
        <v>336</v>
      </c>
      <c r="N5" s="175" t="s">
        <v>403</v>
      </c>
      <c r="O5" s="175" t="s">
        <v>404</v>
      </c>
    </row>
    <row r="6" spans="2:15" x14ac:dyDescent="0.3">
      <c r="B6" s="173" t="s">
        <v>87</v>
      </c>
      <c r="C6" s="173" t="s">
        <v>88</v>
      </c>
      <c r="E6" s="174" t="s">
        <v>187</v>
      </c>
      <c r="F6" s="174" t="s">
        <v>88</v>
      </c>
      <c r="H6" s="172" t="s">
        <v>257</v>
      </c>
      <c r="I6" s="172" t="s">
        <v>259</v>
      </c>
      <c r="K6" s="173" t="s">
        <v>337</v>
      </c>
      <c r="L6" s="173" t="s">
        <v>194</v>
      </c>
      <c r="N6" s="175" t="s">
        <v>403</v>
      </c>
      <c r="O6" s="175" t="s">
        <v>405</v>
      </c>
    </row>
    <row r="7" spans="2:15" x14ac:dyDescent="0.3">
      <c r="B7" s="172" t="s">
        <v>89</v>
      </c>
      <c r="C7" s="172" t="s">
        <v>90</v>
      </c>
      <c r="E7" s="172" t="s">
        <v>442</v>
      </c>
      <c r="F7" s="172" t="s">
        <v>189</v>
      </c>
      <c r="H7" s="172" t="s">
        <v>260</v>
      </c>
      <c r="I7" s="173" t="s">
        <v>261</v>
      </c>
      <c r="K7" s="173" t="s">
        <v>338</v>
      </c>
      <c r="L7" s="173" t="s">
        <v>339</v>
      </c>
      <c r="N7" s="172" t="s">
        <v>406</v>
      </c>
      <c r="O7" s="172" t="s">
        <v>407</v>
      </c>
    </row>
    <row r="8" spans="2:15" x14ac:dyDescent="0.3">
      <c r="B8" s="172" t="s">
        <v>89</v>
      </c>
      <c r="C8" s="172" t="s">
        <v>91</v>
      </c>
      <c r="E8" s="172" t="s">
        <v>190</v>
      </c>
      <c r="F8" s="172" t="s">
        <v>191</v>
      </c>
      <c r="H8" s="174" t="s">
        <v>262</v>
      </c>
      <c r="I8" s="174" t="s">
        <v>263</v>
      </c>
      <c r="K8" s="173" t="s">
        <v>338</v>
      </c>
      <c r="L8" s="173" t="s">
        <v>340</v>
      </c>
      <c r="N8" s="172" t="s">
        <v>406</v>
      </c>
      <c r="O8" s="172" t="s">
        <v>408</v>
      </c>
    </row>
    <row r="9" spans="2:15" x14ac:dyDescent="0.3">
      <c r="B9" s="172" t="s">
        <v>89</v>
      </c>
      <c r="C9" s="172" t="s">
        <v>92</v>
      </c>
      <c r="E9" s="173" t="s">
        <v>192</v>
      </c>
      <c r="F9" s="173" t="s">
        <v>193</v>
      </c>
      <c r="H9" s="173" t="s">
        <v>264</v>
      </c>
      <c r="I9" s="173" t="s">
        <v>265</v>
      </c>
      <c r="K9" s="173" t="s">
        <v>341</v>
      </c>
      <c r="L9" s="173" t="s">
        <v>342</v>
      </c>
      <c r="N9" s="173" t="s">
        <v>409</v>
      </c>
      <c r="O9" s="173" t="s">
        <v>98</v>
      </c>
    </row>
    <row r="10" spans="2:15" x14ac:dyDescent="0.3">
      <c r="B10" s="174" t="s">
        <v>93</v>
      </c>
      <c r="C10" s="174" t="s">
        <v>94</v>
      </c>
      <c r="E10" s="173" t="s">
        <v>192</v>
      </c>
      <c r="F10" s="173" t="s">
        <v>194</v>
      </c>
      <c r="H10" s="172" t="s">
        <v>266</v>
      </c>
      <c r="I10" s="172" t="s">
        <v>267</v>
      </c>
      <c r="K10" s="172" t="s">
        <v>343</v>
      </c>
      <c r="L10" s="172" t="s">
        <v>96</v>
      </c>
      <c r="N10" s="173" t="s">
        <v>409</v>
      </c>
      <c r="O10" s="173" t="s">
        <v>410</v>
      </c>
    </row>
    <row r="11" spans="2:15" x14ac:dyDescent="0.3">
      <c r="B11" s="173" t="s">
        <v>95</v>
      </c>
      <c r="C11" s="173" t="s">
        <v>96</v>
      </c>
      <c r="E11" s="172" t="s">
        <v>195</v>
      </c>
      <c r="F11" s="172" t="s">
        <v>196</v>
      </c>
      <c r="H11" s="172" t="s">
        <v>266</v>
      </c>
      <c r="I11" s="172" t="s">
        <v>268</v>
      </c>
      <c r="K11" s="172" t="s">
        <v>344</v>
      </c>
      <c r="L11" s="172" t="s">
        <v>345</v>
      </c>
      <c r="N11" s="172" t="s">
        <v>411</v>
      </c>
      <c r="O11" s="172" t="s">
        <v>98</v>
      </c>
    </row>
    <row r="12" spans="2:15" x14ac:dyDescent="0.3">
      <c r="B12" s="172" t="s">
        <v>97</v>
      </c>
      <c r="C12" s="172" t="s">
        <v>98</v>
      </c>
      <c r="E12" s="172" t="s">
        <v>197</v>
      </c>
      <c r="F12" s="172" t="s">
        <v>198</v>
      </c>
      <c r="H12" s="172" t="s">
        <v>269</v>
      </c>
      <c r="I12" s="172" t="s">
        <v>270</v>
      </c>
      <c r="K12" s="173" t="s">
        <v>346</v>
      </c>
      <c r="L12" s="173" t="s">
        <v>347</v>
      </c>
      <c r="N12" s="173" t="s">
        <v>412</v>
      </c>
      <c r="O12" s="173" t="s">
        <v>413</v>
      </c>
    </row>
    <row r="13" spans="2:15" x14ac:dyDescent="0.3">
      <c r="B13" s="172" t="s">
        <v>97</v>
      </c>
      <c r="C13" s="172" t="s">
        <v>99</v>
      </c>
      <c r="E13" s="172" t="s">
        <v>199</v>
      </c>
      <c r="F13" s="172" t="s">
        <v>200</v>
      </c>
      <c r="H13" s="172" t="s">
        <v>271</v>
      </c>
      <c r="I13" s="172" t="s">
        <v>272</v>
      </c>
      <c r="K13" s="173" t="s">
        <v>348</v>
      </c>
      <c r="L13" s="173" t="s">
        <v>349</v>
      </c>
      <c r="N13" s="172" t="s">
        <v>414</v>
      </c>
      <c r="O13" s="172" t="s">
        <v>415</v>
      </c>
    </row>
    <row r="14" spans="2:15" x14ac:dyDescent="0.3">
      <c r="B14" s="173" t="s">
        <v>100</v>
      </c>
      <c r="C14" s="173" t="s">
        <v>101</v>
      </c>
      <c r="E14" s="172" t="s">
        <v>201</v>
      </c>
      <c r="F14" s="172" t="s">
        <v>202</v>
      </c>
      <c r="H14" s="172" t="s">
        <v>273</v>
      </c>
      <c r="I14" s="172" t="s">
        <v>274</v>
      </c>
      <c r="K14" s="172" t="s">
        <v>350</v>
      </c>
      <c r="L14" s="172" t="s">
        <v>351</v>
      </c>
      <c r="N14" s="174" t="s">
        <v>416</v>
      </c>
      <c r="O14" s="174" t="s">
        <v>417</v>
      </c>
    </row>
    <row r="15" spans="2:15" x14ac:dyDescent="0.3">
      <c r="B15" s="174" t="s">
        <v>102</v>
      </c>
      <c r="C15" s="174" t="s">
        <v>103</v>
      </c>
      <c r="E15" s="173" t="s">
        <v>203</v>
      </c>
      <c r="F15" s="173" t="s">
        <v>96</v>
      </c>
      <c r="H15" s="172" t="s">
        <v>275</v>
      </c>
      <c r="I15" s="172" t="s">
        <v>276</v>
      </c>
      <c r="K15" s="172" t="s">
        <v>352</v>
      </c>
      <c r="L15" s="172" t="s">
        <v>183</v>
      </c>
      <c r="N15" s="174" t="s">
        <v>416</v>
      </c>
      <c r="O15" s="174" t="s">
        <v>231</v>
      </c>
    </row>
    <row r="16" spans="2:15" x14ac:dyDescent="0.3">
      <c r="B16" s="173" t="s">
        <v>104</v>
      </c>
      <c r="C16" s="173" t="s">
        <v>105</v>
      </c>
      <c r="E16" s="174" t="s">
        <v>204</v>
      </c>
      <c r="F16" s="174" t="s">
        <v>88</v>
      </c>
      <c r="H16" s="172" t="s">
        <v>277</v>
      </c>
      <c r="I16" s="172" t="s">
        <v>278</v>
      </c>
      <c r="K16" s="173" t="s">
        <v>353</v>
      </c>
      <c r="L16" s="173" t="s">
        <v>354</v>
      </c>
      <c r="N16" s="172" t="s">
        <v>418</v>
      </c>
      <c r="O16" s="172" t="s">
        <v>419</v>
      </c>
    </row>
    <row r="17" spans="2:15" x14ac:dyDescent="0.3">
      <c r="B17" s="174" t="s">
        <v>106</v>
      </c>
      <c r="C17" s="174" t="s">
        <v>107</v>
      </c>
      <c r="E17" s="174" t="s">
        <v>204</v>
      </c>
      <c r="F17" s="174" t="s">
        <v>205</v>
      </c>
      <c r="H17" s="172" t="s">
        <v>277</v>
      </c>
      <c r="I17" s="172" t="s">
        <v>279</v>
      </c>
      <c r="K17" s="173" t="s">
        <v>355</v>
      </c>
      <c r="L17" s="173" t="s">
        <v>112</v>
      </c>
      <c r="N17" s="172" t="s">
        <v>418</v>
      </c>
      <c r="O17" s="172" t="s">
        <v>420</v>
      </c>
    </row>
    <row r="18" spans="2:15" x14ac:dyDescent="0.3">
      <c r="B18" s="172" t="s">
        <v>108</v>
      </c>
      <c r="C18" s="172" t="s">
        <v>98</v>
      </c>
      <c r="E18" s="172" t="s">
        <v>206</v>
      </c>
      <c r="F18" s="172" t="s">
        <v>207</v>
      </c>
      <c r="H18" s="172" t="s">
        <v>277</v>
      </c>
      <c r="I18" s="172" t="s">
        <v>280</v>
      </c>
      <c r="K18" s="172" t="s">
        <v>356</v>
      </c>
      <c r="L18" s="172" t="s">
        <v>194</v>
      </c>
      <c r="N18" s="174" t="s">
        <v>421</v>
      </c>
      <c r="O18" s="174" t="s">
        <v>422</v>
      </c>
    </row>
    <row r="19" spans="2:15" x14ac:dyDescent="0.3">
      <c r="B19" s="172" t="s">
        <v>109</v>
      </c>
      <c r="C19" s="172" t="s">
        <v>110</v>
      </c>
      <c r="E19" s="172" t="s">
        <v>206</v>
      </c>
      <c r="F19" s="172" t="s">
        <v>208</v>
      </c>
      <c r="H19" s="172" t="s">
        <v>277</v>
      </c>
      <c r="I19" s="172" t="s">
        <v>281</v>
      </c>
      <c r="K19" s="172" t="s">
        <v>357</v>
      </c>
      <c r="L19" s="172" t="s">
        <v>358</v>
      </c>
      <c r="N19" s="172" t="s">
        <v>423</v>
      </c>
      <c r="O19" s="172" t="s">
        <v>424</v>
      </c>
    </row>
    <row r="20" spans="2:15" x14ac:dyDescent="0.3">
      <c r="B20" s="172" t="s">
        <v>111</v>
      </c>
      <c r="C20" s="172" t="s">
        <v>112</v>
      </c>
      <c r="E20" s="173" t="s">
        <v>209</v>
      </c>
      <c r="F20" s="173" t="s">
        <v>210</v>
      </c>
      <c r="H20" s="172" t="s">
        <v>282</v>
      </c>
      <c r="I20" s="172" t="s">
        <v>283</v>
      </c>
      <c r="K20" s="174" t="s">
        <v>359</v>
      </c>
      <c r="L20" s="174" t="s">
        <v>360</v>
      </c>
      <c r="N20" s="173" t="s">
        <v>425</v>
      </c>
      <c r="O20" s="173" t="s">
        <v>426</v>
      </c>
    </row>
    <row r="21" spans="2:15" x14ac:dyDescent="0.3">
      <c r="B21" s="174" t="s">
        <v>113</v>
      </c>
      <c r="C21" s="174" t="s">
        <v>114</v>
      </c>
      <c r="E21" s="173" t="s">
        <v>211</v>
      </c>
      <c r="F21" s="173" t="s">
        <v>212</v>
      </c>
      <c r="H21" s="172" t="s">
        <v>284</v>
      </c>
      <c r="I21" s="172" t="s">
        <v>285</v>
      </c>
      <c r="K21" s="173" t="s">
        <v>361</v>
      </c>
      <c r="L21" s="173" t="s">
        <v>151</v>
      </c>
      <c r="N21" s="173" t="s">
        <v>427</v>
      </c>
      <c r="O21" s="173" t="s">
        <v>258</v>
      </c>
    </row>
    <row r="22" spans="2:15" x14ac:dyDescent="0.3">
      <c r="B22" s="172" t="s">
        <v>113</v>
      </c>
      <c r="C22" s="172" t="s">
        <v>115</v>
      </c>
      <c r="E22" s="173" t="s">
        <v>213</v>
      </c>
      <c r="F22" s="173" t="s">
        <v>214</v>
      </c>
      <c r="H22" s="175" t="s">
        <v>286</v>
      </c>
      <c r="I22" s="175" t="s">
        <v>287</v>
      </c>
      <c r="K22" s="173" t="s">
        <v>361</v>
      </c>
      <c r="L22" s="173" t="s">
        <v>362</v>
      </c>
      <c r="N22" s="173" t="s">
        <v>427</v>
      </c>
      <c r="O22" s="173" t="s">
        <v>428</v>
      </c>
    </row>
    <row r="23" spans="2:15" x14ac:dyDescent="0.3">
      <c r="B23" s="172" t="s">
        <v>116</v>
      </c>
      <c r="C23" s="172" t="s">
        <v>117</v>
      </c>
      <c r="E23" s="173" t="s">
        <v>213</v>
      </c>
      <c r="F23" s="173" t="s">
        <v>215</v>
      </c>
      <c r="H23" s="173" t="s">
        <v>288</v>
      </c>
      <c r="I23" s="173" t="s">
        <v>98</v>
      </c>
      <c r="K23" s="172" t="s">
        <v>363</v>
      </c>
      <c r="L23" s="172" t="s">
        <v>364</v>
      </c>
      <c r="N23" s="172" t="s">
        <v>429</v>
      </c>
      <c r="O23" s="172" t="s">
        <v>430</v>
      </c>
    </row>
    <row r="24" spans="2:15" x14ac:dyDescent="0.3">
      <c r="B24" s="172" t="s">
        <v>116</v>
      </c>
      <c r="C24" s="172" t="s">
        <v>118</v>
      </c>
      <c r="E24" s="173" t="s">
        <v>216</v>
      </c>
      <c r="F24" s="173" t="s">
        <v>103</v>
      </c>
      <c r="H24" s="172" t="s">
        <v>289</v>
      </c>
      <c r="I24" s="172" t="s">
        <v>290</v>
      </c>
      <c r="K24" s="172" t="s">
        <v>363</v>
      </c>
      <c r="L24" s="172" t="s">
        <v>365</v>
      </c>
      <c r="N24" s="173" t="s">
        <v>431</v>
      </c>
      <c r="O24" s="173" t="s">
        <v>101</v>
      </c>
    </row>
    <row r="25" spans="2:15" x14ac:dyDescent="0.3">
      <c r="B25" s="173" t="s">
        <v>119</v>
      </c>
      <c r="C25" s="173" t="s">
        <v>120</v>
      </c>
      <c r="E25" s="172" t="s">
        <v>217</v>
      </c>
      <c r="F25" s="172" t="s">
        <v>218</v>
      </c>
      <c r="H25" s="173" t="s">
        <v>291</v>
      </c>
      <c r="I25" s="173" t="s">
        <v>292</v>
      </c>
      <c r="K25" s="172" t="s">
        <v>366</v>
      </c>
      <c r="L25" s="173" t="s">
        <v>367</v>
      </c>
      <c r="N25" s="173" t="s">
        <v>432</v>
      </c>
      <c r="O25" s="173" t="s">
        <v>233</v>
      </c>
    </row>
    <row r="26" spans="2:15" x14ac:dyDescent="0.3">
      <c r="B26" s="173" t="s">
        <v>126</v>
      </c>
      <c r="C26" s="173" t="s">
        <v>127</v>
      </c>
      <c r="E26" s="173" t="s">
        <v>219</v>
      </c>
      <c r="F26" s="173" t="s">
        <v>151</v>
      </c>
      <c r="H26" s="173" t="s">
        <v>293</v>
      </c>
      <c r="I26" s="173" t="s">
        <v>294</v>
      </c>
      <c r="K26" s="172" t="s">
        <v>368</v>
      </c>
      <c r="L26" s="172" t="s">
        <v>369</v>
      </c>
      <c r="N26" s="173" t="s">
        <v>433</v>
      </c>
      <c r="O26" s="173" t="s">
        <v>399</v>
      </c>
    </row>
    <row r="27" spans="2:15" x14ac:dyDescent="0.3">
      <c r="B27" s="173" t="s">
        <v>129</v>
      </c>
      <c r="C27" s="173" t="s">
        <v>130</v>
      </c>
      <c r="E27" s="173" t="s">
        <v>219</v>
      </c>
      <c r="F27" s="173" t="s">
        <v>220</v>
      </c>
      <c r="H27" s="174" t="s">
        <v>295</v>
      </c>
      <c r="I27" s="174" t="s">
        <v>296</v>
      </c>
      <c r="K27" s="173" t="s">
        <v>370</v>
      </c>
      <c r="L27" s="173" t="s">
        <v>371</v>
      </c>
      <c r="N27" s="173" t="s">
        <v>433</v>
      </c>
      <c r="O27" s="173" t="s">
        <v>434</v>
      </c>
    </row>
    <row r="28" spans="2:15" x14ac:dyDescent="0.3">
      <c r="B28" s="175" t="s">
        <v>132</v>
      </c>
      <c r="C28" s="175" t="s">
        <v>133</v>
      </c>
      <c r="E28" s="172" t="s">
        <v>221</v>
      </c>
      <c r="F28" s="172" t="s">
        <v>222</v>
      </c>
      <c r="H28" s="173" t="s">
        <v>297</v>
      </c>
      <c r="I28" s="173" t="s">
        <v>298</v>
      </c>
      <c r="K28" s="173" t="s">
        <v>372</v>
      </c>
      <c r="L28" s="173" t="s">
        <v>189</v>
      </c>
      <c r="N28" s="172" t="s">
        <v>435</v>
      </c>
      <c r="O28" s="172" t="s">
        <v>98</v>
      </c>
    </row>
    <row r="29" spans="2:15" x14ac:dyDescent="0.3">
      <c r="B29" s="172" t="s">
        <v>135</v>
      </c>
      <c r="C29" s="172" t="s">
        <v>112</v>
      </c>
      <c r="E29" s="174" t="s">
        <v>221</v>
      </c>
      <c r="F29" s="174" t="s">
        <v>223</v>
      </c>
      <c r="H29" s="172" t="s">
        <v>299</v>
      </c>
      <c r="I29" s="172" t="s">
        <v>96</v>
      </c>
      <c r="K29" s="173" t="s">
        <v>373</v>
      </c>
      <c r="L29" s="173" t="s">
        <v>371</v>
      </c>
      <c r="N29" s="172" t="s">
        <v>436</v>
      </c>
      <c r="O29" s="172" t="s">
        <v>308</v>
      </c>
    </row>
    <row r="30" spans="2:15" x14ac:dyDescent="0.3">
      <c r="B30" s="172" t="s">
        <v>135</v>
      </c>
      <c r="C30" s="172" t="s">
        <v>137</v>
      </c>
      <c r="E30" s="174" t="s">
        <v>221</v>
      </c>
      <c r="F30" s="174" t="s">
        <v>224</v>
      </c>
      <c r="H30" s="173" t="s">
        <v>300</v>
      </c>
      <c r="I30" s="173" t="s">
        <v>263</v>
      </c>
      <c r="K30" s="173" t="s">
        <v>373</v>
      </c>
      <c r="L30" s="173" t="s">
        <v>374</v>
      </c>
      <c r="N30" s="172" t="s">
        <v>436</v>
      </c>
      <c r="O30" s="172" t="s">
        <v>437</v>
      </c>
    </row>
    <row r="31" spans="2:15" x14ac:dyDescent="0.3">
      <c r="B31" s="173" t="s">
        <v>139</v>
      </c>
      <c r="C31" s="173" t="s">
        <v>140</v>
      </c>
      <c r="E31" s="173" t="s">
        <v>225</v>
      </c>
      <c r="F31" s="173" t="s">
        <v>226</v>
      </c>
      <c r="H31" s="173" t="s">
        <v>301</v>
      </c>
      <c r="I31" s="173" t="s">
        <v>212</v>
      </c>
      <c r="K31" s="172" t="s">
        <v>375</v>
      </c>
      <c r="L31" s="172" t="s">
        <v>376</v>
      </c>
    </row>
    <row r="32" spans="2:15" x14ac:dyDescent="0.3">
      <c r="B32" s="172" t="s">
        <v>145</v>
      </c>
      <c r="C32" s="172" t="s">
        <v>146</v>
      </c>
      <c r="E32" s="173" t="s">
        <v>227</v>
      </c>
      <c r="F32" s="173" t="s">
        <v>228</v>
      </c>
      <c r="H32" s="172" t="s">
        <v>302</v>
      </c>
      <c r="I32" s="172" t="s">
        <v>303</v>
      </c>
      <c r="K32" s="173" t="s">
        <v>377</v>
      </c>
      <c r="L32" s="173" t="s">
        <v>378</v>
      </c>
      <c r="N32" s="172" t="s">
        <v>443</v>
      </c>
    </row>
    <row r="33" spans="2:15" x14ac:dyDescent="0.3">
      <c r="B33" s="174" t="s">
        <v>150</v>
      </c>
      <c r="C33" s="174" t="s">
        <v>151</v>
      </c>
      <c r="E33" s="173" t="s">
        <v>227</v>
      </c>
      <c r="F33" s="173" t="s">
        <v>229</v>
      </c>
      <c r="H33" s="174" t="s">
        <v>304</v>
      </c>
      <c r="I33" s="174" t="s">
        <v>305</v>
      </c>
      <c r="K33" s="173" t="s">
        <v>379</v>
      </c>
      <c r="L33" s="173" t="s">
        <v>380</v>
      </c>
      <c r="N33" s="174" t="s">
        <v>444</v>
      </c>
      <c r="O33" s="174" t="s">
        <v>162</v>
      </c>
    </row>
    <row r="34" spans="2:15" x14ac:dyDescent="0.3">
      <c r="B34" s="173" t="s">
        <v>153</v>
      </c>
      <c r="C34" s="173" t="s">
        <v>154</v>
      </c>
      <c r="E34" s="173" t="s">
        <v>230</v>
      </c>
      <c r="F34" s="173" t="s">
        <v>231</v>
      </c>
      <c r="H34" s="174" t="s">
        <v>304</v>
      </c>
      <c r="I34" s="174" t="s">
        <v>306</v>
      </c>
      <c r="K34" s="172" t="s">
        <v>379</v>
      </c>
      <c r="L34" s="172" t="s">
        <v>381</v>
      </c>
      <c r="N34" s="174" t="s">
        <v>445</v>
      </c>
      <c r="O34" s="174" t="s">
        <v>367</v>
      </c>
    </row>
    <row r="35" spans="2:15" x14ac:dyDescent="0.3">
      <c r="B35" s="173" t="s">
        <v>153</v>
      </c>
      <c r="C35" s="173" t="s">
        <v>156</v>
      </c>
      <c r="E35" s="172" t="s">
        <v>232</v>
      </c>
      <c r="F35" s="172" t="s">
        <v>233</v>
      </c>
      <c r="H35" s="172" t="s">
        <v>307</v>
      </c>
      <c r="I35" s="172" t="s">
        <v>308</v>
      </c>
      <c r="K35" s="172" t="s">
        <v>379</v>
      </c>
      <c r="L35" s="172" t="s">
        <v>382</v>
      </c>
      <c r="N35" s="174" t="s">
        <v>445</v>
      </c>
      <c r="O35" s="174" t="s">
        <v>446</v>
      </c>
    </row>
    <row r="36" spans="2:15" x14ac:dyDescent="0.3">
      <c r="B36" s="173" t="s">
        <v>153</v>
      </c>
      <c r="C36" s="173" t="s">
        <v>160</v>
      </c>
      <c r="E36" s="173" t="s">
        <v>234</v>
      </c>
      <c r="F36" s="173" t="s">
        <v>235</v>
      </c>
      <c r="H36" s="172" t="s">
        <v>309</v>
      </c>
      <c r="I36" s="172" t="s">
        <v>310</v>
      </c>
      <c r="K36" s="172" t="s">
        <v>383</v>
      </c>
      <c r="L36" s="172" t="s">
        <v>384</v>
      </c>
      <c r="N36" s="174" t="s">
        <v>445</v>
      </c>
      <c r="O36" s="174" t="s">
        <v>447</v>
      </c>
    </row>
    <row r="37" spans="2:15" x14ac:dyDescent="0.3">
      <c r="B37" s="173" t="s">
        <v>153</v>
      </c>
      <c r="C37" s="173" t="s">
        <v>162</v>
      </c>
      <c r="E37" s="173" t="s">
        <v>236</v>
      </c>
      <c r="F37" s="173" t="s">
        <v>237</v>
      </c>
      <c r="H37" s="172" t="s">
        <v>311</v>
      </c>
      <c r="I37" s="172" t="s">
        <v>312</v>
      </c>
      <c r="K37" s="172" t="s">
        <v>383</v>
      </c>
      <c r="L37" s="172" t="s">
        <v>385</v>
      </c>
      <c r="N37" s="174" t="s">
        <v>82</v>
      </c>
      <c r="O37" s="174" t="s">
        <v>448</v>
      </c>
    </row>
    <row r="38" spans="2:15" x14ac:dyDescent="0.3">
      <c r="B38" s="172" t="s">
        <v>164</v>
      </c>
      <c r="C38" s="172" t="s">
        <v>165</v>
      </c>
      <c r="E38" s="173" t="s">
        <v>236</v>
      </c>
      <c r="F38" s="173" t="s">
        <v>238</v>
      </c>
      <c r="H38" s="172" t="s">
        <v>311</v>
      </c>
      <c r="I38" s="172" t="s">
        <v>313</v>
      </c>
      <c r="K38" s="172" t="s">
        <v>386</v>
      </c>
      <c r="L38" s="172" t="s">
        <v>387</v>
      </c>
      <c r="N38" s="174" t="s">
        <v>388</v>
      </c>
      <c r="O38" s="174" t="s">
        <v>212</v>
      </c>
    </row>
    <row r="39" spans="2:15" x14ac:dyDescent="0.3">
      <c r="B39" s="172" t="s">
        <v>166</v>
      </c>
      <c r="C39" s="172" t="s">
        <v>167</v>
      </c>
      <c r="E39" s="172" t="s">
        <v>239</v>
      </c>
      <c r="F39" s="172" t="s">
        <v>240</v>
      </c>
      <c r="H39" s="172" t="s">
        <v>314</v>
      </c>
      <c r="I39" s="172" t="s">
        <v>315</v>
      </c>
      <c r="K39" s="172" t="s">
        <v>388</v>
      </c>
      <c r="L39" s="172" t="s">
        <v>389</v>
      </c>
      <c r="N39" s="174" t="s">
        <v>449</v>
      </c>
      <c r="O39" s="174" t="s">
        <v>450</v>
      </c>
    </row>
    <row r="40" spans="2:15" x14ac:dyDescent="0.3">
      <c r="B40" s="172" t="s">
        <v>168</v>
      </c>
      <c r="C40" s="172" t="s">
        <v>169</v>
      </c>
      <c r="E40" s="172" t="s">
        <v>239</v>
      </c>
      <c r="F40" s="172" t="s">
        <v>241</v>
      </c>
      <c r="H40" s="172" t="s">
        <v>316</v>
      </c>
      <c r="I40" s="172" t="s">
        <v>317</v>
      </c>
      <c r="K40" s="173" t="s">
        <v>390</v>
      </c>
      <c r="L40" s="173" t="s">
        <v>112</v>
      </c>
      <c r="N40" s="174" t="s">
        <v>451</v>
      </c>
      <c r="O40" s="174" t="s">
        <v>112</v>
      </c>
    </row>
    <row r="41" spans="2:15" x14ac:dyDescent="0.3">
      <c r="B41" s="172" t="s">
        <v>101</v>
      </c>
      <c r="C41" s="172" t="s">
        <v>170</v>
      </c>
      <c r="E41" s="172" t="s">
        <v>242</v>
      </c>
      <c r="F41" s="172" t="s">
        <v>112</v>
      </c>
      <c r="H41" s="172" t="s">
        <v>316</v>
      </c>
      <c r="I41" s="172" t="s">
        <v>318</v>
      </c>
      <c r="K41" s="173" t="s">
        <v>390</v>
      </c>
      <c r="L41" s="173" t="s">
        <v>94</v>
      </c>
    </row>
    <row r="42" spans="2:15" x14ac:dyDescent="0.3">
      <c r="B42" s="174" t="s">
        <v>171</v>
      </c>
      <c r="C42" s="174" t="s">
        <v>172</v>
      </c>
      <c r="E42" s="173" t="s">
        <v>243</v>
      </c>
      <c r="F42" s="173" t="s">
        <v>244</v>
      </c>
      <c r="H42" s="172" t="s">
        <v>319</v>
      </c>
      <c r="I42" s="172" t="s">
        <v>320</v>
      </c>
      <c r="K42" s="174" t="s">
        <v>391</v>
      </c>
      <c r="L42" s="174" t="s">
        <v>88</v>
      </c>
    </row>
    <row r="43" spans="2:15" x14ac:dyDescent="0.3">
      <c r="B43" s="174" t="s">
        <v>171</v>
      </c>
      <c r="C43" s="174" t="s">
        <v>173</v>
      </c>
      <c r="E43" s="173" t="s">
        <v>243</v>
      </c>
      <c r="F43" s="173" t="s">
        <v>245</v>
      </c>
      <c r="H43" s="172" t="s">
        <v>321</v>
      </c>
      <c r="I43" s="172" t="s">
        <v>322</v>
      </c>
      <c r="K43" s="172" t="s">
        <v>392</v>
      </c>
      <c r="L43" s="172" t="s">
        <v>384</v>
      </c>
    </row>
    <row r="44" spans="2:15" x14ac:dyDescent="0.3">
      <c r="B44" s="172" t="s">
        <v>174</v>
      </c>
      <c r="C44" s="172" t="s">
        <v>175</v>
      </c>
      <c r="E44" s="173" t="s">
        <v>243</v>
      </c>
      <c r="F44" s="173" t="s">
        <v>246</v>
      </c>
      <c r="H44" s="174" t="s">
        <v>323</v>
      </c>
      <c r="I44" s="174" t="s">
        <v>324</v>
      </c>
      <c r="K44" s="172" t="s">
        <v>393</v>
      </c>
      <c r="L44" s="172" t="s">
        <v>394</v>
      </c>
    </row>
    <row r="45" spans="2:15" x14ac:dyDescent="0.3">
      <c r="B45" s="172" t="s">
        <v>176</v>
      </c>
      <c r="C45" s="172" t="s">
        <v>177</v>
      </c>
      <c r="E45" s="173" t="s">
        <v>243</v>
      </c>
      <c r="F45" s="173" t="s">
        <v>247</v>
      </c>
      <c r="H45" s="172" t="s">
        <v>325</v>
      </c>
      <c r="I45" s="172" t="s">
        <v>326</v>
      </c>
      <c r="K45" s="173" t="s">
        <v>395</v>
      </c>
      <c r="L45" s="172" t="s">
        <v>263</v>
      </c>
    </row>
    <row r="46" spans="2:15" x14ac:dyDescent="0.3">
      <c r="B46" s="173" t="s">
        <v>178</v>
      </c>
      <c r="C46" s="173" t="s">
        <v>179</v>
      </c>
      <c r="E46" s="173" t="s">
        <v>248</v>
      </c>
      <c r="F46" s="173" t="s">
        <v>249</v>
      </c>
      <c r="H46" s="172" t="s">
        <v>327</v>
      </c>
      <c r="I46" s="172" t="s">
        <v>328</v>
      </c>
      <c r="K46" s="172" t="s">
        <v>396</v>
      </c>
      <c r="L46" s="172" t="s">
        <v>397</v>
      </c>
    </row>
    <row r="47" spans="2:15" x14ac:dyDescent="0.3">
      <c r="B47" s="173" t="s">
        <v>180</v>
      </c>
      <c r="C47" s="173" t="s">
        <v>154</v>
      </c>
      <c r="E47" s="175" t="s">
        <v>250</v>
      </c>
      <c r="F47" s="175" t="s">
        <v>251</v>
      </c>
      <c r="H47" s="173" t="s">
        <v>329</v>
      </c>
      <c r="I47" s="173" t="s">
        <v>330</v>
      </c>
      <c r="K47" s="174" t="s">
        <v>398</v>
      </c>
      <c r="L47" s="174" t="s">
        <v>399</v>
      </c>
    </row>
    <row r="50" spans="1:14" x14ac:dyDescent="0.3">
      <c r="A50" s="176" t="s">
        <v>452</v>
      </c>
      <c r="B50" s="176"/>
      <c r="C50" s="173"/>
      <c r="D50" s="177" t="s">
        <v>453</v>
      </c>
      <c r="E50" s="173"/>
      <c r="F50" s="173"/>
      <c r="G50" s="173"/>
      <c r="H50" s="178" t="s">
        <v>454</v>
      </c>
      <c r="I50" s="174"/>
      <c r="J50" s="179"/>
    </row>
    <row r="51" spans="1:14" x14ac:dyDescent="0.3">
      <c r="B51" s="174" t="s">
        <v>455</v>
      </c>
      <c r="C51" s="174" t="s">
        <v>151</v>
      </c>
      <c r="H51" s="172" t="s">
        <v>456</v>
      </c>
      <c r="I51" s="172" t="s">
        <v>457</v>
      </c>
      <c r="K51" s="172" t="s">
        <v>458</v>
      </c>
      <c r="L51" s="172" t="s">
        <v>459</v>
      </c>
      <c r="N51" s="180"/>
    </row>
    <row r="52" spans="1:14" x14ac:dyDescent="0.3">
      <c r="B52" s="174" t="s">
        <v>460</v>
      </c>
      <c r="C52" s="174" t="s">
        <v>461</v>
      </c>
      <c r="H52" s="172" t="s">
        <v>456</v>
      </c>
      <c r="I52" s="172" t="s">
        <v>462</v>
      </c>
      <c r="K52" s="174" t="s">
        <v>463</v>
      </c>
      <c r="L52" s="174" t="s">
        <v>464</v>
      </c>
    </row>
    <row r="53" spans="1:14" x14ac:dyDescent="0.3">
      <c r="B53" s="174" t="s">
        <v>465</v>
      </c>
      <c r="C53" s="174" t="s">
        <v>466</v>
      </c>
      <c r="H53" s="172" t="s">
        <v>168</v>
      </c>
      <c r="I53" s="172" t="s">
        <v>467</v>
      </c>
      <c r="K53" s="174" t="s">
        <v>463</v>
      </c>
      <c r="L53" s="174" t="s">
        <v>468</v>
      </c>
    </row>
    <row r="54" spans="1:14" x14ac:dyDescent="0.3">
      <c r="B54" s="174" t="s">
        <v>469</v>
      </c>
      <c r="C54" s="174" t="s">
        <v>470</v>
      </c>
      <c r="H54" s="173" t="s">
        <v>471</v>
      </c>
      <c r="I54" s="173" t="s">
        <v>183</v>
      </c>
      <c r="K54" s="173" t="s">
        <v>472</v>
      </c>
      <c r="L54" s="173" t="s">
        <v>473</v>
      </c>
    </row>
    <row r="55" spans="1:14" x14ac:dyDescent="0.3">
      <c r="H55" s="174" t="s">
        <v>474</v>
      </c>
      <c r="I55" s="174" t="s">
        <v>151</v>
      </c>
      <c r="K55" s="174" t="s">
        <v>475</v>
      </c>
      <c r="L55" s="174" t="s">
        <v>216</v>
      </c>
    </row>
    <row r="56" spans="1:14" x14ac:dyDescent="0.3">
      <c r="A56" s="176"/>
      <c r="B56" s="176"/>
      <c r="C56" s="173"/>
      <c r="D56" s="173"/>
      <c r="E56" s="173"/>
      <c r="F56" s="173"/>
      <c r="G56" s="173"/>
      <c r="H56" s="174" t="s">
        <v>474</v>
      </c>
      <c r="I56" s="174" t="s">
        <v>476</v>
      </c>
      <c r="J56" s="179"/>
      <c r="K56" s="174" t="s">
        <v>403</v>
      </c>
      <c r="L56" s="174" t="s">
        <v>477</v>
      </c>
    </row>
    <row r="57" spans="1:14" x14ac:dyDescent="0.3">
      <c r="H57" s="172" t="s">
        <v>478</v>
      </c>
      <c r="I57" s="172" t="s">
        <v>185</v>
      </c>
      <c r="K57" s="173" t="s">
        <v>479</v>
      </c>
      <c r="L57" s="173" t="s">
        <v>480</v>
      </c>
    </row>
    <row r="58" spans="1:14" x14ac:dyDescent="0.3">
      <c r="D58" s="174"/>
      <c r="E58" s="174"/>
      <c r="F58" s="174"/>
      <c r="G58" s="174"/>
    </row>
    <row r="77" spans="2:3" x14ac:dyDescent="0.3">
      <c r="B77" s="172"/>
      <c r="C77" s="173"/>
    </row>
    <row r="79" spans="2:3" x14ac:dyDescent="0.3">
      <c r="B79" s="173"/>
      <c r="C79" s="173"/>
    </row>
    <row r="80" spans="2:3" x14ac:dyDescent="0.3">
      <c r="B80" s="173"/>
      <c r="C80" s="173"/>
    </row>
    <row r="81" spans="2:3" x14ac:dyDescent="0.3">
      <c r="B81" s="173"/>
      <c r="C81" s="173"/>
    </row>
    <row r="82" spans="2:3" x14ac:dyDescent="0.3">
      <c r="B82" s="172"/>
      <c r="C82" s="172"/>
    </row>
    <row r="83" spans="2:3" x14ac:dyDescent="0.3">
      <c r="B83" s="172"/>
      <c r="C83" s="172"/>
    </row>
    <row r="84" spans="2:3" x14ac:dyDescent="0.3">
      <c r="B84" s="172"/>
      <c r="C84" s="172"/>
    </row>
    <row r="85" spans="2:3" x14ac:dyDescent="0.3">
      <c r="B85" s="173"/>
      <c r="C85" s="173"/>
    </row>
    <row r="86" spans="2:3" x14ac:dyDescent="0.3">
      <c r="B86" s="173"/>
      <c r="C86" s="173"/>
    </row>
    <row r="87" spans="2:3" x14ac:dyDescent="0.3">
      <c r="B87" s="173"/>
      <c r="C87" s="173"/>
    </row>
    <row r="88" spans="2:3" x14ac:dyDescent="0.3">
      <c r="B88" s="172"/>
      <c r="C88" s="172"/>
    </row>
    <row r="89" spans="2:3" x14ac:dyDescent="0.3">
      <c r="B89" s="173"/>
      <c r="C89" s="173"/>
    </row>
    <row r="90" spans="2:3" x14ac:dyDescent="0.3">
      <c r="B90" s="172"/>
      <c r="C90" s="172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MJ217"/>
  <sheetViews>
    <sheetView workbookViewId="0"/>
  </sheetViews>
  <sheetFormatPr defaultRowHeight="14.4" x14ac:dyDescent="0.3"/>
  <cols>
    <col min="1" max="1" width="11.6640625" customWidth="1"/>
    <col min="2" max="2" width="5.44140625" customWidth="1"/>
    <col min="3" max="1025" width="11.6640625" customWidth="1"/>
  </cols>
  <sheetData>
    <row r="1" spans="1:1024" ht="18" x14ac:dyDescent="0.35">
      <c r="U1" s="149"/>
    </row>
    <row r="2" spans="1:1024" ht="18" x14ac:dyDescent="0.35">
      <c r="M2" t="s">
        <v>72</v>
      </c>
      <c r="U2" s="149"/>
    </row>
    <row r="3" spans="1:1024" ht="18" x14ac:dyDescent="0.35">
      <c r="S3" s="150" t="s">
        <v>77</v>
      </c>
      <c r="T3" s="150" t="s">
        <v>78</v>
      </c>
      <c r="U3" s="149" t="str">
        <f t="shared" ref="U3:U13" si="0">T3&amp;" "&amp;S3</f>
        <v>Ray Albers</v>
      </c>
      <c r="X3" t="s">
        <v>158</v>
      </c>
    </row>
    <row r="4" spans="1:1024" ht="18" x14ac:dyDescent="0.35">
      <c r="S4" s="150" t="s">
        <v>80</v>
      </c>
      <c r="T4" s="150" t="s">
        <v>81</v>
      </c>
      <c r="U4" s="149" t="str">
        <f t="shared" si="0"/>
        <v>Tommy Arthur</v>
      </c>
      <c r="X4" t="s">
        <v>724</v>
      </c>
    </row>
    <row r="5" spans="1:1024" s="161" customFormat="1" ht="18" x14ac:dyDescent="0.35">
      <c r="A5" s="160" t="s">
        <v>79</v>
      </c>
      <c r="C5" s="162" t="s">
        <v>121</v>
      </c>
      <c r="E5" s="162" t="s">
        <v>122</v>
      </c>
      <c r="G5" s="162" t="s">
        <v>40</v>
      </c>
      <c r="I5" s="162" t="s">
        <v>123</v>
      </c>
      <c r="K5" s="162" t="s">
        <v>124</v>
      </c>
      <c r="S5" s="163" t="s">
        <v>82</v>
      </c>
      <c r="T5" s="163" t="s">
        <v>83</v>
      </c>
      <c r="U5" s="164" t="str">
        <f t="shared" si="0"/>
        <v>Mary J Barham</v>
      </c>
      <c r="X5" s="161" t="s">
        <v>725</v>
      </c>
      <c r="AMJ5" s="165"/>
    </row>
    <row r="6" spans="1:1024" ht="18" x14ac:dyDescent="0.35">
      <c r="A6" s="157">
        <v>699</v>
      </c>
      <c r="B6" s="82"/>
      <c r="C6" t="s">
        <v>75</v>
      </c>
      <c r="D6" s="151"/>
      <c r="F6" s="82"/>
      <c r="G6" t="s">
        <v>70</v>
      </c>
      <c r="H6" s="82"/>
      <c r="I6" t="s">
        <v>59</v>
      </c>
      <c r="J6" s="82"/>
      <c r="L6" s="82"/>
      <c r="M6" s="82"/>
      <c r="N6" s="82"/>
      <c r="O6" s="82"/>
      <c r="P6" s="82"/>
      <c r="Q6" s="82"/>
      <c r="R6" s="82"/>
      <c r="S6" s="150" t="s">
        <v>85</v>
      </c>
      <c r="T6" s="150" t="s">
        <v>86</v>
      </c>
      <c r="U6" s="149" t="str">
        <f t="shared" si="0"/>
        <v>Sue Barth</v>
      </c>
      <c r="V6" s="82"/>
      <c r="W6" s="82"/>
      <c r="X6" t="s">
        <v>726</v>
      </c>
      <c r="Y6" s="82"/>
      <c r="AMJ6" s="158"/>
    </row>
    <row r="7" spans="1:1024" ht="18" x14ac:dyDescent="0.35">
      <c r="A7" s="166" t="s">
        <v>84</v>
      </c>
      <c r="C7" t="s">
        <v>60</v>
      </c>
      <c r="E7" t="s">
        <v>62</v>
      </c>
      <c r="G7" t="s">
        <v>64</v>
      </c>
      <c r="I7" t="s">
        <v>63</v>
      </c>
      <c r="K7" t="s">
        <v>60</v>
      </c>
      <c r="S7" s="150" t="s">
        <v>87</v>
      </c>
      <c r="T7" s="150" t="s">
        <v>88</v>
      </c>
      <c r="U7" s="149" t="str">
        <f t="shared" si="0"/>
        <v>Paul Barth (71)</v>
      </c>
      <c r="X7" t="s">
        <v>727</v>
      </c>
      <c r="AMJ7" s="158"/>
    </row>
    <row r="8" spans="1:1024" ht="18" x14ac:dyDescent="0.35">
      <c r="A8" s="157">
        <v>1686</v>
      </c>
      <c r="C8" t="s">
        <v>65</v>
      </c>
      <c r="E8" t="s">
        <v>68</v>
      </c>
      <c r="G8" t="s">
        <v>61</v>
      </c>
      <c r="I8" t="s">
        <v>134</v>
      </c>
      <c r="K8" t="s">
        <v>66</v>
      </c>
      <c r="S8" s="150" t="s">
        <v>89</v>
      </c>
      <c r="T8" s="150" t="s">
        <v>90</v>
      </c>
      <c r="U8" s="149" t="str">
        <f t="shared" si="0"/>
        <v>Paul J Baschon</v>
      </c>
      <c r="X8" t="s">
        <v>728</v>
      </c>
      <c r="AMJ8" s="158"/>
    </row>
    <row r="9" spans="1:1024" ht="18" x14ac:dyDescent="0.35">
      <c r="A9" s="157">
        <v>1640</v>
      </c>
      <c r="C9" t="s">
        <v>67</v>
      </c>
      <c r="E9" s="126" t="s">
        <v>439</v>
      </c>
      <c r="G9" t="s">
        <v>73</v>
      </c>
      <c r="I9" t="s">
        <v>72</v>
      </c>
      <c r="K9" t="s">
        <v>65</v>
      </c>
      <c r="S9" s="150" t="s">
        <v>89</v>
      </c>
      <c r="T9" s="150" t="s">
        <v>91</v>
      </c>
      <c r="U9" s="149" t="str">
        <f t="shared" si="0"/>
        <v>Sharon Baschon</v>
      </c>
      <c r="X9" t="s">
        <v>729</v>
      </c>
      <c r="AMJ9" s="158"/>
    </row>
    <row r="10" spans="1:1024" ht="18" x14ac:dyDescent="0.35">
      <c r="A10" s="157"/>
      <c r="C10" t="s">
        <v>74</v>
      </c>
      <c r="E10" t="s">
        <v>684</v>
      </c>
      <c r="G10" t="s">
        <v>72</v>
      </c>
      <c r="K10" t="s">
        <v>71</v>
      </c>
      <c r="S10" s="150" t="s">
        <v>89</v>
      </c>
      <c r="T10" s="150" t="s">
        <v>92</v>
      </c>
      <c r="U10" s="149" t="str">
        <f t="shared" si="0"/>
        <v>Sara Baschon</v>
      </c>
      <c r="X10" t="s">
        <v>730</v>
      </c>
      <c r="AMJ10" s="158"/>
    </row>
    <row r="11" spans="1:1024" ht="18" x14ac:dyDescent="0.35">
      <c r="A11" s="157"/>
      <c r="C11" t="s">
        <v>142</v>
      </c>
      <c r="E11" t="s">
        <v>691</v>
      </c>
      <c r="K11" t="s">
        <v>143</v>
      </c>
      <c r="S11" s="152" t="s">
        <v>93</v>
      </c>
      <c r="T11" s="152" t="s">
        <v>94</v>
      </c>
      <c r="U11" s="149" t="str">
        <f t="shared" si="0"/>
        <v>Judy Bass*</v>
      </c>
      <c r="X11" t="s">
        <v>731</v>
      </c>
      <c r="AMJ11" s="158"/>
    </row>
    <row r="12" spans="1:1024" ht="18" x14ac:dyDescent="0.35">
      <c r="A12" s="157"/>
      <c r="C12" t="s">
        <v>61</v>
      </c>
      <c r="E12" s="106" t="s">
        <v>694</v>
      </c>
      <c r="K12" t="s">
        <v>148</v>
      </c>
      <c r="S12" s="150" t="s">
        <v>95</v>
      </c>
      <c r="T12" s="150" t="s">
        <v>96</v>
      </c>
      <c r="U12" s="149" t="str">
        <f t="shared" si="0"/>
        <v>Scott Becker</v>
      </c>
      <c r="X12" t="s">
        <v>732</v>
      </c>
      <c r="AMJ12" s="158"/>
    </row>
    <row r="13" spans="1:1024" ht="18" x14ac:dyDescent="0.35">
      <c r="A13" s="157">
        <v>17</v>
      </c>
      <c r="C13" t="s">
        <v>64</v>
      </c>
      <c r="K13" t="s">
        <v>67</v>
      </c>
      <c r="S13" s="150" t="s">
        <v>97</v>
      </c>
      <c r="T13" s="150" t="s">
        <v>98</v>
      </c>
      <c r="U13" s="149" t="str">
        <f t="shared" si="0"/>
        <v>John Betz</v>
      </c>
      <c r="X13" t="s">
        <v>733</v>
      </c>
      <c r="AMJ13" s="158"/>
    </row>
    <row r="14" spans="1:1024" ht="18" x14ac:dyDescent="0.35">
      <c r="A14" s="157"/>
      <c r="C14" t="s">
        <v>72</v>
      </c>
      <c r="K14" t="s">
        <v>69</v>
      </c>
      <c r="S14" s="150" t="s">
        <v>97</v>
      </c>
      <c r="T14" s="150" t="s">
        <v>99</v>
      </c>
      <c r="U14" s="149">
        <v>47</v>
      </c>
      <c r="X14">
        <v>47</v>
      </c>
      <c r="AMJ14" s="158"/>
    </row>
    <row r="15" spans="1:1024" ht="18" x14ac:dyDescent="0.35">
      <c r="A15" s="157"/>
      <c r="C15" t="s">
        <v>157</v>
      </c>
      <c r="K15" t="s">
        <v>158</v>
      </c>
      <c r="S15" s="150" t="s">
        <v>100</v>
      </c>
      <c r="T15" s="150" t="s">
        <v>101</v>
      </c>
      <c r="U15" s="149" t="str">
        <f t="shared" ref="U15:U78" si="1">T15&amp;" "&amp;S15</f>
        <v>Dennis Blazier</v>
      </c>
      <c r="X15" t="s">
        <v>734</v>
      </c>
      <c r="AMJ15" s="158"/>
    </row>
    <row r="16" spans="1:1024" ht="18" x14ac:dyDescent="0.35">
      <c r="A16" s="157"/>
      <c r="C16" t="s">
        <v>438</v>
      </c>
      <c r="K16" t="s">
        <v>61</v>
      </c>
      <c r="S16" s="152" t="s">
        <v>102</v>
      </c>
      <c r="T16" s="152" t="s">
        <v>103</v>
      </c>
      <c r="U16" s="149" t="str">
        <f t="shared" si="1"/>
        <v>Richard Bock</v>
      </c>
      <c r="X16" t="s">
        <v>735</v>
      </c>
      <c r="AMJ16" s="158"/>
    </row>
    <row r="17" spans="1:1024" ht="18" x14ac:dyDescent="0.35">
      <c r="A17" s="157"/>
      <c r="C17" t="s">
        <v>73</v>
      </c>
      <c r="S17" s="150" t="s">
        <v>104</v>
      </c>
      <c r="T17" s="150" t="s">
        <v>105</v>
      </c>
      <c r="U17" s="149" t="str">
        <f t="shared" si="1"/>
        <v>Harold Boettcher</v>
      </c>
      <c r="X17" t="s">
        <v>60</v>
      </c>
      <c r="AMJ17" s="158"/>
    </row>
    <row r="18" spans="1:1024" ht="18" x14ac:dyDescent="0.35">
      <c r="A18" s="157"/>
      <c r="C18" t="s">
        <v>70</v>
      </c>
      <c r="S18" s="152" t="s">
        <v>106</v>
      </c>
      <c r="T18" s="152" t="s">
        <v>107</v>
      </c>
      <c r="U18" s="149" t="str">
        <f t="shared" si="1"/>
        <v>Alex Bogaski</v>
      </c>
      <c r="X18" t="s">
        <v>736</v>
      </c>
      <c r="AMJ18" s="158"/>
    </row>
    <row r="19" spans="1:1024" ht="18" x14ac:dyDescent="0.35">
      <c r="A19" s="157"/>
      <c r="C19" t="s">
        <v>71</v>
      </c>
      <c r="S19" s="150" t="s">
        <v>108</v>
      </c>
      <c r="T19" s="150" t="s">
        <v>98</v>
      </c>
      <c r="U19" s="149" t="str">
        <f t="shared" si="1"/>
        <v>John Bohon</v>
      </c>
      <c r="X19" t="s">
        <v>737</v>
      </c>
      <c r="AMJ19" s="158"/>
    </row>
    <row r="20" spans="1:1024" s="148" customFormat="1" ht="18" x14ac:dyDescent="0.35">
      <c r="A20" s="159"/>
      <c r="C20" s="172" t="s">
        <v>685</v>
      </c>
      <c r="D20" s="172"/>
      <c r="I20" s="148" t="str">
        <f>H20&amp;" "&amp;G20</f>
        <v xml:space="preserve"> </v>
      </c>
      <c r="S20" s="167" t="s">
        <v>109</v>
      </c>
      <c r="T20" s="167" t="s">
        <v>110</v>
      </c>
      <c r="U20" s="168" t="str">
        <f t="shared" si="1"/>
        <v>Chris R Boli</v>
      </c>
      <c r="X20" s="148" t="s">
        <v>62</v>
      </c>
      <c r="AMJ20" s="156"/>
    </row>
    <row r="21" spans="1:1024" ht="18" x14ac:dyDescent="0.35">
      <c r="I21" t="str">
        <f>H21&amp;" "&amp;G21</f>
        <v xml:space="preserve"> </v>
      </c>
      <c r="S21" s="150" t="s">
        <v>111</v>
      </c>
      <c r="T21" s="150" t="s">
        <v>112</v>
      </c>
      <c r="U21" s="149" t="str">
        <f t="shared" si="1"/>
        <v>David Brook</v>
      </c>
      <c r="X21" t="s">
        <v>738</v>
      </c>
    </row>
    <row r="22" spans="1:1024" ht="18" x14ac:dyDescent="0.35">
      <c r="I22" t="str">
        <f>H22&amp;" "&amp;G22</f>
        <v xml:space="preserve"> </v>
      </c>
      <c r="S22" s="152" t="s">
        <v>113</v>
      </c>
      <c r="T22" s="152" t="s">
        <v>114</v>
      </c>
      <c r="U22" s="149" t="str">
        <f t="shared" si="1"/>
        <v>Chris Brownfield</v>
      </c>
      <c r="X22" t="s">
        <v>739</v>
      </c>
    </row>
    <row r="23" spans="1:1024" ht="18" x14ac:dyDescent="0.35">
      <c r="S23" s="150" t="s">
        <v>113</v>
      </c>
      <c r="T23" s="150" t="s">
        <v>115</v>
      </c>
      <c r="U23" s="149" t="str">
        <f t="shared" si="1"/>
        <v>Anderson (8) Brownfield</v>
      </c>
      <c r="X23" t="s">
        <v>740</v>
      </c>
    </row>
    <row r="24" spans="1:1024" ht="18" x14ac:dyDescent="0.35">
      <c r="S24" s="150" t="s">
        <v>116</v>
      </c>
      <c r="T24" s="150" t="s">
        <v>117</v>
      </c>
      <c r="U24" s="149" t="str">
        <f t="shared" si="1"/>
        <v>Carl David Campbell</v>
      </c>
      <c r="X24" t="s">
        <v>741</v>
      </c>
    </row>
    <row r="25" spans="1:1024" ht="18" x14ac:dyDescent="0.35">
      <c r="S25" s="150" t="s">
        <v>116</v>
      </c>
      <c r="T25" s="150" t="s">
        <v>118</v>
      </c>
      <c r="U25" s="149" t="str">
        <f t="shared" si="1"/>
        <v>Catina Campbell</v>
      </c>
      <c r="X25" t="s">
        <v>742</v>
      </c>
    </row>
    <row r="26" spans="1:1024" ht="18" x14ac:dyDescent="0.35">
      <c r="S26" s="150" t="s">
        <v>119</v>
      </c>
      <c r="T26" s="150" t="s">
        <v>120</v>
      </c>
      <c r="U26" s="149" t="str">
        <f t="shared" si="1"/>
        <v>Sal Camporeale</v>
      </c>
      <c r="X26" t="s">
        <v>743</v>
      </c>
    </row>
    <row r="27" spans="1:1024" ht="18" x14ac:dyDescent="0.35"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 t="s">
        <v>125</v>
      </c>
      <c r="S27" s="150" t="s">
        <v>126</v>
      </c>
      <c r="T27" s="150" t="s">
        <v>127</v>
      </c>
      <c r="U27" s="149" t="str">
        <f t="shared" si="1"/>
        <v>George Care</v>
      </c>
      <c r="X27" t="s">
        <v>744</v>
      </c>
    </row>
    <row r="28" spans="1:1024" ht="18" x14ac:dyDescent="0.35">
      <c r="O28" t="s">
        <v>128</v>
      </c>
      <c r="S28" s="150" t="s">
        <v>129</v>
      </c>
      <c r="T28" s="150" t="s">
        <v>130</v>
      </c>
      <c r="U28" s="149" t="str">
        <f t="shared" si="1"/>
        <v>Tim Carroll</v>
      </c>
      <c r="X28" t="s">
        <v>617</v>
      </c>
    </row>
    <row r="29" spans="1:1024" ht="18" x14ac:dyDescent="0.35">
      <c r="E29" s="154"/>
      <c r="O29" t="s">
        <v>131</v>
      </c>
      <c r="S29" s="150" t="s">
        <v>132</v>
      </c>
      <c r="T29" s="150" t="s">
        <v>133</v>
      </c>
      <c r="U29" s="149" t="str">
        <f t="shared" si="1"/>
        <v xml:space="preserve">Gina Casselberry </v>
      </c>
      <c r="X29" t="s">
        <v>745</v>
      </c>
    </row>
    <row r="30" spans="1:1024" ht="18" x14ac:dyDescent="0.35">
      <c r="O30" t="s">
        <v>76</v>
      </c>
      <c r="S30" s="150" t="s">
        <v>135</v>
      </c>
      <c r="T30" s="150" t="s">
        <v>112</v>
      </c>
      <c r="U30" s="149" t="str">
        <f t="shared" si="1"/>
        <v>David Chasco</v>
      </c>
      <c r="X30" t="s">
        <v>746</v>
      </c>
    </row>
    <row r="31" spans="1:1024" ht="18" x14ac:dyDescent="0.35">
      <c r="O31" t="s">
        <v>136</v>
      </c>
      <c r="S31" s="150" t="s">
        <v>135</v>
      </c>
      <c r="T31" s="150" t="s">
        <v>137</v>
      </c>
      <c r="U31" s="149" t="str">
        <f t="shared" si="1"/>
        <v>Carmen Chasco</v>
      </c>
      <c r="X31" t="s">
        <v>747</v>
      </c>
    </row>
    <row r="32" spans="1:1024" ht="18" x14ac:dyDescent="0.35">
      <c r="O32" t="s">
        <v>138</v>
      </c>
      <c r="S32" s="150" t="s">
        <v>139</v>
      </c>
      <c r="T32" s="150" t="s">
        <v>140</v>
      </c>
      <c r="U32" s="149" t="str">
        <f t="shared" si="1"/>
        <v>Ed Clark</v>
      </c>
      <c r="X32" t="s">
        <v>748</v>
      </c>
    </row>
    <row r="33" spans="1:24" ht="18" x14ac:dyDescent="0.35">
      <c r="A33" s="155" t="s">
        <v>141</v>
      </c>
      <c r="O33" t="s">
        <v>144</v>
      </c>
      <c r="S33" s="150" t="s">
        <v>145</v>
      </c>
      <c r="T33" s="150" t="s">
        <v>146</v>
      </c>
      <c r="U33" s="149" t="str">
        <f t="shared" si="1"/>
        <v>James E Cobb</v>
      </c>
      <c r="X33" t="s">
        <v>749</v>
      </c>
    </row>
    <row r="34" spans="1:24" ht="18" x14ac:dyDescent="0.35">
      <c r="A34" s="155" t="s">
        <v>147</v>
      </c>
      <c r="O34" t="s">
        <v>149</v>
      </c>
      <c r="S34" s="152" t="s">
        <v>150</v>
      </c>
      <c r="T34" s="152" t="s">
        <v>151</v>
      </c>
      <c r="U34" s="149" t="str">
        <f t="shared" si="1"/>
        <v>Robert Conner</v>
      </c>
      <c r="X34" t="s">
        <v>750</v>
      </c>
    </row>
    <row r="35" spans="1:24" ht="18" x14ac:dyDescent="0.35">
      <c r="O35" t="s">
        <v>152</v>
      </c>
      <c r="S35" s="150" t="s">
        <v>153</v>
      </c>
      <c r="T35" s="150" t="s">
        <v>154</v>
      </c>
      <c r="U35" s="149" t="str">
        <f t="shared" si="1"/>
        <v>Mark Connors</v>
      </c>
      <c r="X35" t="s">
        <v>751</v>
      </c>
    </row>
    <row r="36" spans="1:24" ht="18" x14ac:dyDescent="0.35">
      <c r="O36" t="s">
        <v>155</v>
      </c>
      <c r="S36" s="150" t="s">
        <v>153</v>
      </c>
      <c r="T36" s="150" t="s">
        <v>156</v>
      </c>
      <c r="U36" s="149" t="str">
        <f t="shared" si="1"/>
        <v>Nicholas  Connors</v>
      </c>
      <c r="X36" t="s">
        <v>752</v>
      </c>
    </row>
    <row r="37" spans="1:24" ht="18" x14ac:dyDescent="0.35">
      <c r="O37" t="s">
        <v>159</v>
      </c>
      <c r="S37" s="150" t="s">
        <v>153</v>
      </c>
      <c r="T37" s="150" t="s">
        <v>160</v>
      </c>
      <c r="U37" s="149" t="str">
        <f t="shared" si="1"/>
        <v>Veronica Connors</v>
      </c>
      <c r="X37" t="s">
        <v>753</v>
      </c>
    </row>
    <row r="38" spans="1:24" ht="18" x14ac:dyDescent="0.35">
      <c r="O38" t="s">
        <v>161</v>
      </c>
      <c r="S38" s="150" t="s">
        <v>153</v>
      </c>
      <c r="T38" s="150" t="s">
        <v>162</v>
      </c>
      <c r="U38" s="149" t="str">
        <f t="shared" si="1"/>
        <v>Andrea Connors</v>
      </c>
      <c r="X38" t="s">
        <v>754</v>
      </c>
    </row>
    <row r="39" spans="1:24" ht="18" x14ac:dyDescent="0.35">
      <c r="O39" t="s">
        <v>163</v>
      </c>
      <c r="S39" s="150" t="s">
        <v>164</v>
      </c>
      <c r="T39" s="150" t="s">
        <v>165</v>
      </c>
      <c r="U39" s="149" t="str">
        <f t="shared" si="1"/>
        <v>James R Cook</v>
      </c>
      <c r="X39" t="s">
        <v>755</v>
      </c>
    </row>
    <row r="40" spans="1:24" ht="18" x14ac:dyDescent="0.35">
      <c r="D40" t="s">
        <v>70</v>
      </c>
      <c r="S40" s="150" t="s">
        <v>166</v>
      </c>
      <c r="T40" s="150" t="s">
        <v>167</v>
      </c>
      <c r="U40" s="149" t="str">
        <f t="shared" si="1"/>
        <v>Bob Crowley</v>
      </c>
      <c r="X40" t="s">
        <v>756</v>
      </c>
    </row>
    <row r="41" spans="1:24" ht="18" x14ac:dyDescent="0.35">
      <c r="S41" s="150" t="s">
        <v>168</v>
      </c>
      <c r="T41" s="150" t="s">
        <v>169</v>
      </c>
      <c r="U41" s="149" t="str">
        <f t="shared" si="1"/>
        <v>Steve DeGaetano</v>
      </c>
      <c r="X41" t="s">
        <v>757</v>
      </c>
    </row>
    <row r="42" spans="1:24" ht="18" x14ac:dyDescent="0.35">
      <c r="S42" s="150" t="s">
        <v>101</v>
      </c>
      <c r="T42" s="150" t="s">
        <v>170</v>
      </c>
      <c r="U42" s="149" t="str">
        <f t="shared" si="1"/>
        <v>Darrell F Dennis</v>
      </c>
      <c r="X42" t="s">
        <v>758</v>
      </c>
    </row>
    <row r="43" spans="1:24" ht="18" x14ac:dyDescent="0.35">
      <c r="S43" s="152" t="s">
        <v>171</v>
      </c>
      <c r="T43" s="152" t="s">
        <v>172</v>
      </c>
      <c r="U43" s="149" t="str">
        <f t="shared" si="1"/>
        <v>Nathan DeWitt</v>
      </c>
      <c r="X43" t="s">
        <v>691</v>
      </c>
    </row>
    <row r="44" spans="1:24" ht="18" x14ac:dyDescent="0.35">
      <c r="S44" s="152" t="s">
        <v>171</v>
      </c>
      <c r="T44" s="152" t="s">
        <v>173</v>
      </c>
      <c r="U44" s="149" t="str">
        <f t="shared" si="1"/>
        <v>Erlene DeWitt</v>
      </c>
      <c r="X44" t="s">
        <v>759</v>
      </c>
    </row>
    <row r="45" spans="1:24" ht="18" x14ac:dyDescent="0.35">
      <c r="S45" s="150" t="s">
        <v>174</v>
      </c>
      <c r="T45" s="150" t="s">
        <v>175</v>
      </c>
      <c r="U45" s="149" t="str">
        <f t="shared" si="1"/>
        <v>David G Dick</v>
      </c>
      <c r="X45" t="s">
        <v>760</v>
      </c>
    </row>
    <row r="46" spans="1:24" ht="18" x14ac:dyDescent="0.35">
      <c r="S46" s="150" t="s">
        <v>176</v>
      </c>
      <c r="T46" s="150" t="s">
        <v>177</v>
      </c>
      <c r="U46" s="149" t="str">
        <f t="shared" si="1"/>
        <v xml:space="preserve">Nancy Dick - Baenan </v>
      </c>
      <c r="X46" t="s">
        <v>761</v>
      </c>
    </row>
    <row r="47" spans="1:24" ht="18" x14ac:dyDescent="0.35">
      <c r="S47" s="150" t="s">
        <v>178</v>
      </c>
      <c r="T47" s="150" t="s">
        <v>179</v>
      </c>
      <c r="U47" s="149" t="str">
        <f t="shared" si="1"/>
        <v>Mathew Donoghue</v>
      </c>
      <c r="X47" t="s">
        <v>762</v>
      </c>
    </row>
    <row r="48" spans="1:24" ht="18" x14ac:dyDescent="0.35">
      <c r="S48" s="150" t="s">
        <v>180</v>
      </c>
      <c r="T48" s="150" t="s">
        <v>154</v>
      </c>
      <c r="U48" s="149" t="str">
        <f t="shared" si="1"/>
        <v>Mark Duerst</v>
      </c>
      <c r="X48" t="s">
        <v>763</v>
      </c>
    </row>
    <row r="49" spans="19:24" ht="18" x14ac:dyDescent="0.35">
      <c r="S49" s="150" t="s">
        <v>180</v>
      </c>
      <c r="T49" s="150" t="s">
        <v>181</v>
      </c>
      <c r="U49" s="149" t="str">
        <f t="shared" si="1"/>
        <v>Leslie Cohen Duerst</v>
      </c>
      <c r="X49" t="s">
        <v>764</v>
      </c>
    </row>
    <row r="50" spans="19:24" ht="18" x14ac:dyDescent="0.35">
      <c r="S50" s="150" t="s">
        <v>182</v>
      </c>
      <c r="T50" s="150" t="s">
        <v>183</v>
      </c>
      <c r="U50" s="149" t="str">
        <f t="shared" si="1"/>
        <v>Ted Dunn</v>
      </c>
      <c r="X50" t="s">
        <v>59</v>
      </c>
    </row>
    <row r="51" spans="19:24" ht="18" x14ac:dyDescent="0.35">
      <c r="S51" s="150" t="s">
        <v>184</v>
      </c>
      <c r="T51" s="150" t="s">
        <v>185</v>
      </c>
      <c r="U51" s="149" t="str">
        <f t="shared" si="1"/>
        <v>Kevin Edwards</v>
      </c>
      <c r="X51" t="s">
        <v>693</v>
      </c>
    </row>
    <row r="52" spans="19:24" ht="18" x14ac:dyDescent="0.35">
      <c r="S52" s="150" t="s">
        <v>184</v>
      </c>
      <c r="T52" s="150" t="s">
        <v>186</v>
      </c>
      <c r="U52" s="149" t="str">
        <f t="shared" si="1"/>
        <v>Teresa Edwards</v>
      </c>
      <c r="X52" t="s">
        <v>765</v>
      </c>
    </row>
    <row r="53" spans="19:24" ht="18" x14ac:dyDescent="0.35">
      <c r="S53" s="152" t="s">
        <v>187</v>
      </c>
      <c r="T53" s="152" t="s">
        <v>88</v>
      </c>
      <c r="U53" s="149" t="str">
        <f t="shared" si="1"/>
        <v>Paul Emmerson (63)</v>
      </c>
      <c r="X53" t="s">
        <v>766</v>
      </c>
    </row>
    <row r="54" spans="19:24" ht="18" x14ac:dyDescent="0.35">
      <c r="S54" s="150" t="s">
        <v>188</v>
      </c>
      <c r="T54" s="150" t="s">
        <v>189</v>
      </c>
      <c r="U54" s="149" t="str">
        <f t="shared" si="1"/>
        <v>Nick Engineerland</v>
      </c>
      <c r="X54" t="s">
        <v>767</v>
      </c>
    </row>
    <row r="55" spans="19:24" ht="18" x14ac:dyDescent="0.35">
      <c r="S55" s="150" t="s">
        <v>190</v>
      </c>
      <c r="T55" s="150" t="s">
        <v>191</v>
      </c>
      <c r="U55" s="149" t="str">
        <f t="shared" si="1"/>
        <v>Gene  Eschmann</v>
      </c>
      <c r="X55" t="s">
        <v>768</v>
      </c>
    </row>
    <row r="56" spans="19:24" ht="18" x14ac:dyDescent="0.35">
      <c r="S56" s="150" t="s">
        <v>192</v>
      </c>
      <c r="T56" s="150" t="s">
        <v>193</v>
      </c>
      <c r="U56" s="149" t="str">
        <f t="shared" si="1"/>
        <v>Randy Evers</v>
      </c>
      <c r="X56" t="s">
        <v>769</v>
      </c>
    </row>
    <row r="57" spans="19:24" ht="18" x14ac:dyDescent="0.35">
      <c r="S57" s="150" t="s">
        <v>192</v>
      </c>
      <c r="T57" s="150" t="s">
        <v>194</v>
      </c>
      <c r="U57" s="149" t="str">
        <f t="shared" si="1"/>
        <v>Carol Evers</v>
      </c>
      <c r="X57" t="s">
        <v>770</v>
      </c>
    </row>
    <row r="58" spans="19:24" ht="18" x14ac:dyDescent="0.35">
      <c r="S58" s="150" t="s">
        <v>195</v>
      </c>
      <c r="T58" s="150" t="s">
        <v>196</v>
      </c>
      <c r="U58" s="149" t="str">
        <f t="shared" si="1"/>
        <v>Eugene W Ezzell, Jr</v>
      </c>
      <c r="X58" t="s">
        <v>771</v>
      </c>
    </row>
    <row r="59" spans="19:24" ht="18" x14ac:dyDescent="0.35">
      <c r="S59" s="150" t="s">
        <v>197</v>
      </c>
      <c r="T59" s="150" t="s">
        <v>198</v>
      </c>
      <c r="U59" s="149" t="str">
        <f t="shared" si="1"/>
        <v>Craig Fairbrother</v>
      </c>
      <c r="X59" t="s">
        <v>772</v>
      </c>
    </row>
    <row r="60" spans="19:24" ht="18" x14ac:dyDescent="0.35">
      <c r="S60" s="150" t="s">
        <v>199</v>
      </c>
      <c r="T60" s="150" t="s">
        <v>200</v>
      </c>
      <c r="U60" s="149" t="str">
        <f t="shared" si="1"/>
        <v>Cheryl Fairbrother - Gallan</v>
      </c>
      <c r="X60" t="s">
        <v>773</v>
      </c>
    </row>
    <row r="61" spans="19:24" ht="18" x14ac:dyDescent="0.35">
      <c r="S61" s="150" t="s">
        <v>201</v>
      </c>
      <c r="T61" s="150" t="s">
        <v>202</v>
      </c>
      <c r="U61" s="149" t="str">
        <f t="shared" si="1"/>
        <v>John Y Finger</v>
      </c>
      <c r="X61" t="s">
        <v>774</v>
      </c>
    </row>
    <row r="62" spans="19:24" ht="18" x14ac:dyDescent="0.35">
      <c r="S62" s="150" t="s">
        <v>203</v>
      </c>
      <c r="T62" s="150" t="s">
        <v>96</v>
      </c>
      <c r="U62" s="149" t="str">
        <f t="shared" si="1"/>
        <v>Scott Gagnon</v>
      </c>
      <c r="X62" t="s">
        <v>775</v>
      </c>
    </row>
    <row r="63" spans="19:24" ht="18" x14ac:dyDescent="0.35">
      <c r="S63" s="152" t="s">
        <v>204</v>
      </c>
      <c r="T63" s="152" t="s">
        <v>88</v>
      </c>
      <c r="U63" s="149" t="str">
        <f t="shared" si="1"/>
        <v>Paul Giordano</v>
      </c>
      <c r="X63" t="s">
        <v>694</v>
      </c>
    </row>
    <row r="64" spans="19:24" ht="18" x14ac:dyDescent="0.35">
      <c r="S64" s="152" t="s">
        <v>204</v>
      </c>
      <c r="T64" s="152" t="s">
        <v>205</v>
      </c>
      <c r="U64" s="149" t="str">
        <f t="shared" si="1"/>
        <v>Karen Giordano</v>
      </c>
      <c r="X64" t="s">
        <v>776</v>
      </c>
    </row>
    <row r="65" spans="19:24" ht="18" x14ac:dyDescent="0.35">
      <c r="S65" s="150" t="s">
        <v>206</v>
      </c>
      <c r="T65" s="150" t="s">
        <v>207</v>
      </c>
      <c r="U65" s="149" t="str">
        <f t="shared" si="1"/>
        <v>Jack O. Gladfelter</v>
      </c>
      <c r="X65" t="s">
        <v>777</v>
      </c>
    </row>
    <row r="66" spans="19:24" ht="18" x14ac:dyDescent="0.35">
      <c r="S66" s="150" t="s">
        <v>206</v>
      </c>
      <c r="T66" s="150" t="s">
        <v>208</v>
      </c>
      <c r="U66" s="149" t="str">
        <f t="shared" si="1"/>
        <v>Donna Gladfelter</v>
      </c>
      <c r="X66" t="s">
        <v>778</v>
      </c>
    </row>
    <row r="67" spans="19:24" ht="18" x14ac:dyDescent="0.35">
      <c r="S67" s="150" t="s">
        <v>209</v>
      </c>
      <c r="T67" s="150" t="s">
        <v>210</v>
      </c>
      <c r="U67" s="149" t="str">
        <f t="shared" si="1"/>
        <v>Dave Graham</v>
      </c>
      <c r="X67" t="s">
        <v>779</v>
      </c>
    </row>
    <row r="68" spans="19:24" ht="18" x14ac:dyDescent="0.35">
      <c r="S68" s="150" t="s">
        <v>211</v>
      </c>
      <c r="T68" s="150" t="s">
        <v>212</v>
      </c>
      <c r="U68" s="149" t="str">
        <f t="shared" si="1"/>
        <v>Michael Grajek</v>
      </c>
      <c r="X68" t="s">
        <v>780</v>
      </c>
    </row>
    <row r="69" spans="19:24" ht="18" x14ac:dyDescent="0.35">
      <c r="S69" s="150" t="s">
        <v>213</v>
      </c>
      <c r="T69" s="150" t="s">
        <v>214</v>
      </c>
      <c r="U69" s="149" t="str">
        <f t="shared" si="1"/>
        <v>Cindy Grau</v>
      </c>
      <c r="X69" t="s">
        <v>781</v>
      </c>
    </row>
    <row r="70" spans="19:24" ht="18" x14ac:dyDescent="0.35">
      <c r="S70" s="150" t="s">
        <v>213</v>
      </c>
      <c r="T70" s="150" t="s">
        <v>215</v>
      </c>
      <c r="U70" s="149" t="str">
        <f t="shared" si="1"/>
        <v>Robert (Rob) Grau</v>
      </c>
      <c r="X70" t="s">
        <v>782</v>
      </c>
    </row>
    <row r="71" spans="19:24" ht="18" x14ac:dyDescent="0.35">
      <c r="S71" s="150" t="s">
        <v>216</v>
      </c>
      <c r="T71" s="150" t="s">
        <v>103</v>
      </c>
      <c r="U71" s="149" t="str">
        <f t="shared" si="1"/>
        <v>Richard Gray</v>
      </c>
      <c r="X71" t="s">
        <v>63</v>
      </c>
    </row>
    <row r="72" spans="19:24" ht="18" x14ac:dyDescent="0.35">
      <c r="S72" s="150" t="s">
        <v>217</v>
      </c>
      <c r="T72" s="150" t="s">
        <v>218</v>
      </c>
      <c r="U72" s="149" t="str">
        <f t="shared" si="1"/>
        <v>Gene Harshbarger</v>
      </c>
      <c r="X72" t="s">
        <v>783</v>
      </c>
    </row>
    <row r="73" spans="19:24" ht="18" x14ac:dyDescent="0.35">
      <c r="S73" s="150" t="s">
        <v>219</v>
      </c>
      <c r="T73" s="150" t="s">
        <v>151</v>
      </c>
      <c r="U73" s="149" t="str">
        <f t="shared" si="1"/>
        <v>Robert Hoffman</v>
      </c>
      <c r="X73" t="s">
        <v>784</v>
      </c>
    </row>
    <row r="74" spans="19:24" ht="18" x14ac:dyDescent="0.35">
      <c r="S74" s="150" t="s">
        <v>219</v>
      </c>
      <c r="T74" s="150" t="s">
        <v>220</v>
      </c>
      <c r="U74" s="149" t="str">
        <f t="shared" si="1"/>
        <v>Darlene Hoffman</v>
      </c>
      <c r="X74" t="s">
        <v>785</v>
      </c>
    </row>
    <row r="75" spans="19:24" ht="18" x14ac:dyDescent="0.35">
      <c r="S75" s="150" t="s">
        <v>221</v>
      </c>
      <c r="T75" s="150" t="s">
        <v>222</v>
      </c>
      <c r="U75" s="149" t="str">
        <f t="shared" si="1"/>
        <v>John (Jay) Horn</v>
      </c>
      <c r="X75" t="s">
        <v>786</v>
      </c>
    </row>
    <row r="76" spans="19:24" ht="18" x14ac:dyDescent="0.35">
      <c r="S76" s="152" t="s">
        <v>221</v>
      </c>
      <c r="T76" s="152" t="s">
        <v>223</v>
      </c>
      <c r="U76" s="149" t="str">
        <f t="shared" si="1"/>
        <v>M  Richard Horn</v>
      </c>
      <c r="X76" t="s">
        <v>787</v>
      </c>
    </row>
    <row r="77" spans="19:24" ht="18" x14ac:dyDescent="0.35">
      <c r="S77" s="152" t="s">
        <v>221</v>
      </c>
      <c r="T77" s="152" t="s">
        <v>224</v>
      </c>
      <c r="U77" s="149" t="str">
        <f t="shared" si="1"/>
        <v>Kate Horn</v>
      </c>
      <c r="X77" t="s">
        <v>788</v>
      </c>
    </row>
    <row r="78" spans="19:24" ht="18" x14ac:dyDescent="0.35">
      <c r="S78" s="150" t="s">
        <v>225</v>
      </c>
      <c r="T78" s="150" t="s">
        <v>226</v>
      </c>
      <c r="U78" s="149" t="str">
        <f t="shared" si="1"/>
        <v>Anita Hussey</v>
      </c>
      <c r="X78" t="s">
        <v>789</v>
      </c>
    </row>
    <row r="79" spans="19:24" ht="18" x14ac:dyDescent="0.35">
      <c r="S79" s="150" t="s">
        <v>227</v>
      </c>
      <c r="T79" s="150" t="s">
        <v>228</v>
      </c>
      <c r="U79" s="149" t="str">
        <f t="shared" ref="U79:U142" si="2">T79&amp;" "&amp;S79</f>
        <v>Diana Hutchinson</v>
      </c>
      <c r="X79" t="s">
        <v>790</v>
      </c>
    </row>
    <row r="80" spans="19:24" ht="18" x14ac:dyDescent="0.35">
      <c r="S80" s="150" t="s">
        <v>227</v>
      </c>
      <c r="T80" s="150" t="s">
        <v>229</v>
      </c>
      <c r="U80" s="149" t="str">
        <f t="shared" si="2"/>
        <v>Tom Hutchinson</v>
      </c>
      <c r="X80" t="s">
        <v>791</v>
      </c>
    </row>
    <row r="81" spans="19:24" ht="18" x14ac:dyDescent="0.35">
      <c r="S81" s="150" t="s">
        <v>230</v>
      </c>
      <c r="T81" s="150" t="s">
        <v>231</v>
      </c>
      <c r="U81" s="149" t="str">
        <f t="shared" si="2"/>
        <v>Gary Hyman</v>
      </c>
      <c r="X81" t="s">
        <v>792</v>
      </c>
    </row>
    <row r="82" spans="19:24" ht="18" x14ac:dyDescent="0.35">
      <c r="S82" s="150" t="s">
        <v>232</v>
      </c>
      <c r="T82" s="150" t="s">
        <v>233</v>
      </c>
      <c r="U82" s="149" t="str">
        <f t="shared" si="2"/>
        <v>James Jatko</v>
      </c>
      <c r="X82" t="s">
        <v>793</v>
      </c>
    </row>
    <row r="83" spans="19:24" ht="18" x14ac:dyDescent="0.35">
      <c r="S83" s="150" t="s">
        <v>234</v>
      </c>
      <c r="T83" s="150" t="s">
        <v>235</v>
      </c>
      <c r="U83" s="149" t="str">
        <f t="shared" si="2"/>
        <v>Evan Jennings</v>
      </c>
      <c r="X83" t="s">
        <v>794</v>
      </c>
    </row>
    <row r="84" spans="19:24" ht="18" x14ac:dyDescent="0.35">
      <c r="S84" s="150" t="s">
        <v>236</v>
      </c>
      <c r="T84" s="150" t="s">
        <v>237</v>
      </c>
      <c r="U84" s="149" t="str">
        <f t="shared" si="2"/>
        <v>Lester Jessup</v>
      </c>
      <c r="X84" t="s">
        <v>795</v>
      </c>
    </row>
    <row r="85" spans="19:24" ht="18" x14ac:dyDescent="0.35">
      <c r="S85" s="150" t="s">
        <v>236</v>
      </c>
      <c r="T85" s="150" t="s">
        <v>238</v>
      </c>
      <c r="U85" s="149" t="str">
        <f t="shared" si="2"/>
        <v>Cornelia Jessup</v>
      </c>
      <c r="X85" t="s">
        <v>796</v>
      </c>
    </row>
    <row r="86" spans="19:24" ht="18" x14ac:dyDescent="0.35">
      <c r="S86" s="150" t="s">
        <v>239</v>
      </c>
      <c r="T86" s="150" t="s">
        <v>240</v>
      </c>
      <c r="U86" s="149" t="str">
        <f t="shared" si="2"/>
        <v>Reid C Johnson</v>
      </c>
      <c r="X86" t="s">
        <v>797</v>
      </c>
    </row>
    <row r="87" spans="19:24" ht="18" x14ac:dyDescent="0.35">
      <c r="S87" s="150" t="s">
        <v>239</v>
      </c>
      <c r="T87" s="150" t="s">
        <v>241</v>
      </c>
      <c r="U87" s="149" t="str">
        <f t="shared" si="2"/>
        <v>Jack Johnson</v>
      </c>
      <c r="X87" t="s">
        <v>798</v>
      </c>
    </row>
    <row r="88" spans="19:24" ht="18" x14ac:dyDescent="0.35">
      <c r="S88" s="150" t="s">
        <v>242</v>
      </c>
      <c r="T88" s="150" t="s">
        <v>112</v>
      </c>
      <c r="U88" s="149" t="str">
        <f t="shared" si="2"/>
        <v>David Johnson - Mitchell</v>
      </c>
      <c r="X88" t="s">
        <v>799</v>
      </c>
    </row>
    <row r="89" spans="19:24" ht="18" x14ac:dyDescent="0.35">
      <c r="S89" s="150" t="s">
        <v>243</v>
      </c>
      <c r="T89" s="150" t="s">
        <v>244</v>
      </c>
      <c r="U89" s="149" t="str">
        <f t="shared" si="2"/>
        <v>Greg Johnston</v>
      </c>
      <c r="X89" t="s">
        <v>800</v>
      </c>
    </row>
    <row r="90" spans="19:24" ht="18" x14ac:dyDescent="0.35">
      <c r="S90" s="150" t="s">
        <v>243</v>
      </c>
      <c r="T90" s="150" t="s">
        <v>245</v>
      </c>
      <c r="U90" s="149" t="str">
        <f t="shared" si="2"/>
        <v>Joseph (17) Johnston</v>
      </c>
      <c r="X90" t="s">
        <v>801</v>
      </c>
    </row>
    <row r="91" spans="19:24" ht="18" x14ac:dyDescent="0.35">
      <c r="S91" s="150" t="s">
        <v>243</v>
      </c>
      <c r="T91" s="150" t="s">
        <v>246</v>
      </c>
      <c r="U91" s="149" t="str">
        <f t="shared" si="2"/>
        <v>Joshua (14) Johnston</v>
      </c>
      <c r="X91" t="s">
        <v>802</v>
      </c>
    </row>
    <row r="92" spans="19:24" ht="18" x14ac:dyDescent="0.35">
      <c r="S92" s="150" t="s">
        <v>243</v>
      </c>
      <c r="T92" s="150" t="s">
        <v>247</v>
      </c>
      <c r="U92" s="149" t="str">
        <f t="shared" si="2"/>
        <v>Marnai Johnston</v>
      </c>
      <c r="X92" t="s">
        <v>803</v>
      </c>
    </row>
    <row r="93" spans="19:24" ht="18" x14ac:dyDescent="0.35">
      <c r="S93" s="150" t="s">
        <v>248</v>
      </c>
      <c r="T93" s="150" t="s">
        <v>249</v>
      </c>
      <c r="U93" s="149" t="str">
        <f t="shared" si="2"/>
        <v>Wayne Jones</v>
      </c>
      <c r="X93" t="s">
        <v>719</v>
      </c>
    </row>
    <row r="94" spans="19:24" ht="18" x14ac:dyDescent="0.35">
      <c r="S94" s="150" t="s">
        <v>250</v>
      </c>
      <c r="T94" s="150" t="s">
        <v>251</v>
      </c>
      <c r="U94" s="149" t="str">
        <f t="shared" si="2"/>
        <v>Vivian Joyner</v>
      </c>
      <c r="X94" t="s">
        <v>804</v>
      </c>
    </row>
    <row r="95" spans="19:24" ht="18" x14ac:dyDescent="0.35">
      <c r="S95" s="150" t="s">
        <v>252</v>
      </c>
      <c r="T95" s="150" t="s">
        <v>151</v>
      </c>
      <c r="U95" s="149" t="str">
        <f t="shared" si="2"/>
        <v>Robert Kaplan</v>
      </c>
      <c r="X95" t="s">
        <v>805</v>
      </c>
    </row>
    <row r="96" spans="19:24" ht="18" x14ac:dyDescent="0.35">
      <c r="S96" s="150" t="s">
        <v>253</v>
      </c>
      <c r="T96" s="150" t="s">
        <v>254</v>
      </c>
      <c r="U96" s="149" t="str">
        <f t="shared" si="2"/>
        <v>Mike Kearse</v>
      </c>
      <c r="X96" t="s">
        <v>806</v>
      </c>
    </row>
    <row r="97" spans="19:24" ht="18" x14ac:dyDescent="0.35">
      <c r="S97" s="150" t="s">
        <v>255</v>
      </c>
      <c r="T97" s="150" t="s">
        <v>256</v>
      </c>
      <c r="U97" s="149" t="str">
        <f t="shared" si="2"/>
        <v>William Kincheloe</v>
      </c>
      <c r="X97" t="s">
        <v>807</v>
      </c>
    </row>
    <row r="98" spans="19:24" ht="18" x14ac:dyDescent="0.35">
      <c r="S98" s="150" t="s">
        <v>257</v>
      </c>
      <c r="T98" s="150" t="s">
        <v>258</v>
      </c>
      <c r="U98" s="149" t="str">
        <f t="shared" si="2"/>
        <v>Linda Koss</v>
      </c>
      <c r="X98" t="s">
        <v>808</v>
      </c>
    </row>
    <row r="99" spans="19:24" ht="18" x14ac:dyDescent="0.35">
      <c r="S99" s="150" t="s">
        <v>257</v>
      </c>
      <c r="T99" s="150" t="s">
        <v>259</v>
      </c>
      <c r="U99" s="149" t="str">
        <f t="shared" si="2"/>
        <v>Roger A Koss</v>
      </c>
      <c r="X99" t="s">
        <v>809</v>
      </c>
    </row>
    <row r="100" spans="19:24" ht="18" x14ac:dyDescent="0.35">
      <c r="S100" s="150" t="s">
        <v>260</v>
      </c>
      <c r="T100" s="150" t="s">
        <v>261</v>
      </c>
      <c r="U100" s="149" t="str">
        <f t="shared" si="2"/>
        <v>Art Kotz</v>
      </c>
      <c r="X100" t="s">
        <v>686</v>
      </c>
    </row>
    <row r="101" spans="19:24" ht="18" x14ac:dyDescent="0.35">
      <c r="S101" s="152" t="s">
        <v>262</v>
      </c>
      <c r="T101" s="152" t="s">
        <v>263</v>
      </c>
      <c r="U101" s="149" t="str">
        <f t="shared" si="2"/>
        <v>Thomas Kreuzinger</v>
      </c>
      <c r="X101" t="s">
        <v>810</v>
      </c>
    </row>
    <row r="102" spans="19:24" ht="18" x14ac:dyDescent="0.35">
      <c r="S102" s="150" t="s">
        <v>264</v>
      </c>
      <c r="T102" s="150" t="s">
        <v>265</v>
      </c>
      <c r="U102" s="149" t="str">
        <f t="shared" si="2"/>
        <v>Calvin Kuttner 16</v>
      </c>
      <c r="X102" t="s">
        <v>811</v>
      </c>
    </row>
    <row r="103" spans="19:24" ht="18" x14ac:dyDescent="0.35">
      <c r="S103" s="150" t="s">
        <v>266</v>
      </c>
      <c r="T103" s="150" t="s">
        <v>267</v>
      </c>
      <c r="U103" s="149" t="str">
        <f t="shared" si="2"/>
        <v>M Gray Lackey</v>
      </c>
      <c r="X103" t="s">
        <v>812</v>
      </c>
    </row>
    <row r="104" spans="19:24" ht="18" x14ac:dyDescent="0.35">
      <c r="S104" s="150" t="s">
        <v>266</v>
      </c>
      <c r="T104" s="150" t="s">
        <v>268</v>
      </c>
      <c r="U104" s="149" t="str">
        <f t="shared" si="2"/>
        <v>Mack E Lackey</v>
      </c>
      <c r="X104" t="s">
        <v>813</v>
      </c>
    </row>
    <row r="105" spans="19:24" ht="18" x14ac:dyDescent="0.35">
      <c r="S105" s="150" t="s">
        <v>269</v>
      </c>
      <c r="T105" s="150" t="s">
        <v>270</v>
      </c>
      <c r="U105" s="149" t="str">
        <f t="shared" si="2"/>
        <v>Richard T Lasater</v>
      </c>
      <c r="X105" t="s">
        <v>814</v>
      </c>
    </row>
    <row r="106" spans="19:24" ht="18" x14ac:dyDescent="0.35">
      <c r="S106" s="150" t="s">
        <v>271</v>
      </c>
      <c r="T106" s="150" t="s">
        <v>272</v>
      </c>
      <c r="U106" s="149" t="str">
        <f t="shared" si="2"/>
        <v>David D. Lathrop</v>
      </c>
      <c r="X106" t="s">
        <v>815</v>
      </c>
    </row>
    <row r="107" spans="19:24" ht="18" x14ac:dyDescent="0.35">
      <c r="S107" s="150" t="s">
        <v>273</v>
      </c>
      <c r="T107" s="150" t="s">
        <v>274</v>
      </c>
      <c r="U107" s="149" t="str">
        <f t="shared" si="2"/>
        <v>Matt Lindenmuth</v>
      </c>
      <c r="X107" t="s">
        <v>521</v>
      </c>
    </row>
    <row r="108" spans="19:24" ht="18" x14ac:dyDescent="0.35">
      <c r="S108" s="150" t="s">
        <v>275</v>
      </c>
      <c r="T108" s="150" t="s">
        <v>276</v>
      </c>
      <c r="U108" s="149" t="str">
        <f t="shared" si="2"/>
        <v>Leon T Lucas</v>
      </c>
      <c r="X108" t="s">
        <v>816</v>
      </c>
    </row>
    <row r="109" spans="19:24" ht="18" x14ac:dyDescent="0.35">
      <c r="S109" s="150" t="s">
        <v>277</v>
      </c>
      <c r="T109" s="150" t="s">
        <v>278</v>
      </c>
      <c r="U109" s="149" t="str">
        <f t="shared" si="2"/>
        <v>Michael S MacLean</v>
      </c>
      <c r="X109" t="s">
        <v>148</v>
      </c>
    </row>
    <row r="110" spans="19:24" ht="18" x14ac:dyDescent="0.35">
      <c r="S110" s="150" t="s">
        <v>277</v>
      </c>
      <c r="T110" s="150" t="s">
        <v>279</v>
      </c>
      <c r="U110" s="149" t="str">
        <f t="shared" si="2"/>
        <v>Emma (2) MacLean</v>
      </c>
      <c r="X110" t="s">
        <v>817</v>
      </c>
    </row>
    <row r="111" spans="19:24" ht="18" x14ac:dyDescent="0.35">
      <c r="S111" s="150" t="s">
        <v>277</v>
      </c>
      <c r="T111" s="150" t="s">
        <v>280</v>
      </c>
      <c r="U111" s="149" t="str">
        <f t="shared" si="2"/>
        <v>Lindsay (4) MacLean</v>
      </c>
      <c r="X111" t="s">
        <v>818</v>
      </c>
    </row>
    <row r="112" spans="19:24" ht="18" x14ac:dyDescent="0.35">
      <c r="S112" s="150" t="s">
        <v>277</v>
      </c>
      <c r="T112" s="150" t="s">
        <v>281</v>
      </c>
      <c r="U112" s="149" t="str">
        <f t="shared" si="2"/>
        <v>Amy MacLean</v>
      </c>
      <c r="X112" t="s">
        <v>819</v>
      </c>
    </row>
    <row r="113" spans="19:24" ht="18" x14ac:dyDescent="0.35">
      <c r="S113" s="150" t="s">
        <v>282</v>
      </c>
      <c r="T113" s="150" t="s">
        <v>283</v>
      </c>
      <c r="U113" s="149" t="str">
        <f t="shared" si="2"/>
        <v>Jonathan D. Macy</v>
      </c>
      <c r="X113" t="s">
        <v>820</v>
      </c>
    </row>
    <row r="114" spans="19:24" ht="18" x14ac:dyDescent="0.35">
      <c r="S114" s="150" t="s">
        <v>284</v>
      </c>
      <c r="T114" s="150" t="s">
        <v>285</v>
      </c>
      <c r="U114" s="149" t="str">
        <f t="shared" si="2"/>
        <v>Robert P Majors, Jr</v>
      </c>
      <c r="X114" t="s">
        <v>821</v>
      </c>
    </row>
    <row r="115" spans="19:24" ht="18" x14ac:dyDescent="0.35">
      <c r="S115" s="150" t="s">
        <v>286</v>
      </c>
      <c r="T115" s="150" t="s">
        <v>287</v>
      </c>
      <c r="U115" s="149" t="str">
        <f t="shared" si="2"/>
        <v>James W Mangum</v>
      </c>
      <c r="X115" t="s">
        <v>822</v>
      </c>
    </row>
    <row r="116" spans="19:24" ht="18" x14ac:dyDescent="0.35">
      <c r="S116" s="150" t="s">
        <v>288</v>
      </c>
      <c r="T116" s="150" t="s">
        <v>98</v>
      </c>
      <c r="U116" s="149" t="str">
        <f t="shared" si="2"/>
        <v>John Manhard</v>
      </c>
      <c r="X116" t="s">
        <v>823</v>
      </c>
    </row>
    <row r="117" spans="19:24" ht="18" x14ac:dyDescent="0.35">
      <c r="S117" s="150" t="s">
        <v>289</v>
      </c>
      <c r="T117" s="150" t="s">
        <v>290</v>
      </c>
      <c r="U117" s="149" t="str">
        <f t="shared" si="2"/>
        <v>Felix Markham</v>
      </c>
      <c r="X117" t="s">
        <v>824</v>
      </c>
    </row>
    <row r="118" spans="19:24" ht="18" x14ac:dyDescent="0.35">
      <c r="S118" s="150" t="s">
        <v>291</v>
      </c>
      <c r="T118" s="150" t="s">
        <v>292</v>
      </c>
      <c r="U118" s="149" t="str">
        <f t="shared" si="2"/>
        <v>Kenneth Marks</v>
      </c>
      <c r="X118" t="s">
        <v>825</v>
      </c>
    </row>
    <row r="119" spans="19:24" ht="18" x14ac:dyDescent="0.35">
      <c r="S119" s="150" t="s">
        <v>293</v>
      </c>
      <c r="T119" s="150" t="s">
        <v>294</v>
      </c>
      <c r="U119" s="149" t="str">
        <f t="shared" si="2"/>
        <v>Donald Marshall</v>
      </c>
      <c r="X119" t="s">
        <v>70</v>
      </c>
    </row>
    <row r="120" spans="19:24" ht="18" x14ac:dyDescent="0.35">
      <c r="S120" s="152" t="s">
        <v>295</v>
      </c>
      <c r="T120" s="152" t="s">
        <v>296</v>
      </c>
      <c r="U120" s="149" t="str">
        <f t="shared" si="2"/>
        <v>Logan Martin</v>
      </c>
      <c r="X120" t="s">
        <v>826</v>
      </c>
    </row>
    <row r="121" spans="19:24" ht="18" x14ac:dyDescent="0.35">
      <c r="S121" s="150" t="s">
        <v>297</v>
      </c>
      <c r="T121" s="150" t="s">
        <v>298</v>
      </c>
      <c r="U121" s="149" t="str">
        <f t="shared" si="2"/>
        <v>Alan Mattson, Jr.</v>
      </c>
      <c r="X121" t="s">
        <v>827</v>
      </c>
    </row>
    <row r="122" spans="19:24" ht="18" x14ac:dyDescent="0.35">
      <c r="S122" s="150" t="s">
        <v>299</v>
      </c>
      <c r="T122" s="150" t="s">
        <v>96</v>
      </c>
      <c r="U122" s="149" t="str">
        <f t="shared" si="2"/>
        <v>Scott McElwaine</v>
      </c>
      <c r="X122" t="s">
        <v>828</v>
      </c>
    </row>
    <row r="123" spans="19:24" ht="18" x14ac:dyDescent="0.35">
      <c r="S123" s="150" t="s">
        <v>300</v>
      </c>
      <c r="T123" s="150" t="s">
        <v>263</v>
      </c>
      <c r="U123" s="149" t="str">
        <f t="shared" si="2"/>
        <v>Thomas McGraw</v>
      </c>
      <c r="X123" t="s">
        <v>829</v>
      </c>
    </row>
    <row r="124" spans="19:24" ht="18" x14ac:dyDescent="0.35">
      <c r="S124" s="150" t="s">
        <v>301</v>
      </c>
      <c r="T124" s="150" t="s">
        <v>212</v>
      </c>
      <c r="U124" s="149" t="str">
        <f t="shared" si="2"/>
        <v>Michael McKinney</v>
      </c>
      <c r="X124" t="s">
        <v>830</v>
      </c>
    </row>
    <row r="125" spans="19:24" ht="18" x14ac:dyDescent="0.35">
      <c r="S125" s="150" t="s">
        <v>302</v>
      </c>
      <c r="T125" s="150" t="s">
        <v>303</v>
      </c>
      <c r="U125" s="149" t="str">
        <f t="shared" si="2"/>
        <v>James B Meade</v>
      </c>
      <c r="X125" t="s">
        <v>831</v>
      </c>
    </row>
    <row r="126" spans="19:24" ht="18" x14ac:dyDescent="0.35">
      <c r="S126" s="152" t="s">
        <v>304</v>
      </c>
      <c r="T126" s="152" t="s">
        <v>305</v>
      </c>
      <c r="U126" s="149" t="str">
        <f t="shared" si="2"/>
        <v>Jessica Meredith</v>
      </c>
      <c r="X126" t="s">
        <v>832</v>
      </c>
    </row>
    <row r="127" spans="19:24" ht="18" x14ac:dyDescent="0.35">
      <c r="S127" s="152" t="s">
        <v>304</v>
      </c>
      <c r="T127" s="152" t="s">
        <v>306</v>
      </c>
      <c r="U127" s="149" t="str">
        <f t="shared" si="2"/>
        <v>Russ Meredith</v>
      </c>
      <c r="X127" t="s">
        <v>833</v>
      </c>
    </row>
    <row r="128" spans="19:24" ht="18" x14ac:dyDescent="0.35">
      <c r="S128" s="150" t="s">
        <v>307</v>
      </c>
      <c r="T128" s="150" t="s">
        <v>308</v>
      </c>
      <c r="U128" s="149" t="str">
        <f t="shared" si="2"/>
        <v>Brenda Middour</v>
      </c>
      <c r="X128" t="s">
        <v>834</v>
      </c>
    </row>
    <row r="129" spans="19:24" ht="18" x14ac:dyDescent="0.35">
      <c r="S129" s="150" t="s">
        <v>309</v>
      </c>
      <c r="T129" s="150" t="s">
        <v>310</v>
      </c>
      <c r="U129" s="149" t="str">
        <f t="shared" si="2"/>
        <v>Robert C Middour, Jr</v>
      </c>
      <c r="X129" t="s">
        <v>835</v>
      </c>
    </row>
    <row r="130" spans="19:24" ht="18" x14ac:dyDescent="0.35">
      <c r="S130" s="150" t="s">
        <v>311</v>
      </c>
      <c r="T130" s="150" t="s">
        <v>312</v>
      </c>
      <c r="U130" s="149" t="str">
        <f t="shared" si="2"/>
        <v>Joe Mills</v>
      </c>
      <c r="X130" t="s">
        <v>67</v>
      </c>
    </row>
    <row r="131" spans="19:24" ht="18" x14ac:dyDescent="0.35">
      <c r="S131" s="150" t="s">
        <v>311</v>
      </c>
      <c r="T131" s="150" t="s">
        <v>313</v>
      </c>
      <c r="U131" s="149" t="str">
        <f t="shared" si="2"/>
        <v>Vickie Mills</v>
      </c>
      <c r="X131" t="s">
        <v>836</v>
      </c>
    </row>
    <row r="132" spans="19:24" ht="18" x14ac:dyDescent="0.35">
      <c r="S132" s="150" t="s">
        <v>314</v>
      </c>
      <c r="T132" s="150" t="s">
        <v>315</v>
      </c>
      <c r="U132" s="149" t="str">
        <f t="shared" si="2"/>
        <v>Charles J Moody III</v>
      </c>
      <c r="X132" t="s">
        <v>837</v>
      </c>
    </row>
    <row r="133" spans="19:24" ht="18" x14ac:dyDescent="0.35">
      <c r="S133" s="150" t="s">
        <v>316</v>
      </c>
      <c r="T133" s="150" t="s">
        <v>317</v>
      </c>
      <c r="U133" s="149" t="str">
        <f t="shared" si="2"/>
        <v>John F Morck</v>
      </c>
      <c r="X133" t="s">
        <v>69</v>
      </c>
    </row>
    <row r="134" spans="19:24" ht="18" x14ac:dyDescent="0.35">
      <c r="S134" s="150" t="s">
        <v>316</v>
      </c>
      <c r="T134" s="150" t="s">
        <v>318</v>
      </c>
      <c r="U134" s="149" t="str">
        <f t="shared" si="2"/>
        <v>Debbie Morck</v>
      </c>
      <c r="X134" t="s">
        <v>838</v>
      </c>
    </row>
    <row r="135" spans="19:24" ht="18" x14ac:dyDescent="0.35">
      <c r="S135" s="150" t="s">
        <v>319</v>
      </c>
      <c r="T135" s="150" t="s">
        <v>320</v>
      </c>
      <c r="U135" s="149" t="str">
        <f t="shared" si="2"/>
        <v>Robert R Morrison</v>
      </c>
      <c r="X135" t="s">
        <v>839</v>
      </c>
    </row>
    <row r="136" spans="19:24" ht="18" x14ac:dyDescent="0.35">
      <c r="S136" s="150" t="s">
        <v>321</v>
      </c>
      <c r="T136" s="150" t="s">
        <v>322</v>
      </c>
      <c r="U136" s="149" t="str">
        <f t="shared" si="2"/>
        <v>Pam Muller</v>
      </c>
      <c r="X136" t="s">
        <v>840</v>
      </c>
    </row>
    <row r="137" spans="19:24" ht="18" x14ac:dyDescent="0.35">
      <c r="S137" s="152" t="s">
        <v>323</v>
      </c>
      <c r="T137" s="152" t="s">
        <v>324</v>
      </c>
      <c r="U137" s="149" t="str">
        <f t="shared" si="2"/>
        <v>Joseph Naismith</v>
      </c>
      <c r="X137" t="s">
        <v>841</v>
      </c>
    </row>
    <row r="138" spans="19:24" ht="18" x14ac:dyDescent="0.35">
      <c r="S138" s="150" t="s">
        <v>325</v>
      </c>
      <c r="T138" s="150" t="s">
        <v>326</v>
      </c>
      <c r="U138" s="149" t="str">
        <f t="shared" si="2"/>
        <v>Walter R. (Bob) Newton</v>
      </c>
      <c r="X138" t="s">
        <v>842</v>
      </c>
    </row>
    <row r="139" spans="19:24" ht="18" x14ac:dyDescent="0.35">
      <c r="S139" s="150" t="s">
        <v>327</v>
      </c>
      <c r="T139" s="150" t="s">
        <v>328</v>
      </c>
      <c r="U139" s="149" t="str">
        <f t="shared" si="2"/>
        <v>Ralph W Northcutt</v>
      </c>
      <c r="X139" t="s">
        <v>843</v>
      </c>
    </row>
    <row r="140" spans="19:24" ht="18" x14ac:dyDescent="0.35">
      <c r="S140" s="150" t="s">
        <v>329</v>
      </c>
      <c r="T140" s="150" t="s">
        <v>330</v>
      </c>
      <c r="U140" s="149" t="str">
        <f t="shared" si="2"/>
        <v>Dan Oberklein</v>
      </c>
      <c r="X140" t="s">
        <v>844</v>
      </c>
    </row>
    <row r="141" spans="19:24" ht="18" x14ac:dyDescent="0.35">
      <c r="S141" s="150" t="s">
        <v>331</v>
      </c>
      <c r="T141" s="150" t="s">
        <v>332</v>
      </c>
      <c r="U141" s="149" t="str">
        <f t="shared" si="2"/>
        <v>Kyle Obermiller</v>
      </c>
      <c r="X141" t="s">
        <v>685</v>
      </c>
    </row>
    <row r="142" spans="19:24" ht="18" x14ac:dyDescent="0.35">
      <c r="S142" s="150" t="s">
        <v>333</v>
      </c>
      <c r="T142" s="150" t="s">
        <v>101</v>
      </c>
      <c r="U142" s="149" t="str">
        <f t="shared" si="2"/>
        <v>Dennis Olsen</v>
      </c>
      <c r="X142" t="s">
        <v>845</v>
      </c>
    </row>
    <row r="143" spans="19:24" ht="18" x14ac:dyDescent="0.35">
      <c r="S143" s="150" t="s">
        <v>333</v>
      </c>
      <c r="T143" s="150" t="s">
        <v>334</v>
      </c>
      <c r="U143" s="149" t="str">
        <f t="shared" ref="U143:U206" si="3">T143&amp;" "&amp;S143</f>
        <v>Marian Olsen</v>
      </c>
      <c r="X143" t="s">
        <v>846</v>
      </c>
    </row>
    <row r="144" spans="19:24" ht="18" x14ac:dyDescent="0.35">
      <c r="S144" s="152" t="s">
        <v>335</v>
      </c>
      <c r="T144" s="152" t="s">
        <v>336</v>
      </c>
      <c r="U144" s="149" t="str">
        <f t="shared" si="3"/>
        <v>Nicholas Pace</v>
      </c>
      <c r="X144" t="s">
        <v>847</v>
      </c>
    </row>
    <row r="145" spans="19:24" ht="18" x14ac:dyDescent="0.35">
      <c r="S145" s="150" t="s">
        <v>337</v>
      </c>
      <c r="T145" s="150" t="s">
        <v>194</v>
      </c>
      <c r="U145" s="149" t="str">
        <f t="shared" si="3"/>
        <v>Carol Parker</v>
      </c>
      <c r="X145" t="s">
        <v>848</v>
      </c>
    </row>
    <row r="146" spans="19:24" ht="18" x14ac:dyDescent="0.35">
      <c r="S146" s="150" t="s">
        <v>338</v>
      </c>
      <c r="T146" s="150" t="s">
        <v>339</v>
      </c>
      <c r="U146" s="149" t="str">
        <f t="shared" si="3"/>
        <v>Davette Pate (Whitlock)</v>
      </c>
      <c r="X146" t="s">
        <v>849</v>
      </c>
    </row>
    <row r="147" spans="19:24" ht="18" x14ac:dyDescent="0.35">
      <c r="S147" s="150" t="s">
        <v>338</v>
      </c>
      <c r="T147" s="150" t="s">
        <v>340</v>
      </c>
      <c r="U147" s="149" t="str">
        <f t="shared" si="3"/>
        <v>Elle (18) Pate (Whitlock)</v>
      </c>
      <c r="X147" t="s">
        <v>850</v>
      </c>
    </row>
    <row r="148" spans="19:24" ht="18" x14ac:dyDescent="0.35">
      <c r="S148" s="150" t="s">
        <v>341</v>
      </c>
      <c r="T148" s="150" t="s">
        <v>342</v>
      </c>
      <c r="U148" s="149" t="str">
        <f t="shared" si="3"/>
        <v>Joey Pate(26)</v>
      </c>
      <c r="X148" t="s">
        <v>851</v>
      </c>
    </row>
    <row r="149" spans="19:24" ht="18" x14ac:dyDescent="0.35">
      <c r="S149" s="150" t="s">
        <v>343</v>
      </c>
      <c r="T149" s="150" t="s">
        <v>96</v>
      </c>
      <c r="U149" s="149" t="str">
        <f t="shared" si="3"/>
        <v>Scott Payne</v>
      </c>
      <c r="X149" t="s">
        <v>852</v>
      </c>
    </row>
    <row r="150" spans="19:24" ht="18" x14ac:dyDescent="0.35">
      <c r="S150" s="150" t="s">
        <v>344</v>
      </c>
      <c r="T150" s="150" t="s">
        <v>345</v>
      </c>
      <c r="U150" s="149" t="str">
        <f t="shared" si="3"/>
        <v>Stephen G Peterson, Jr</v>
      </c>
      <c r="X150" t="s">
        <v>853</v>
      </c>
    </row>
    <row r="151" spans="19:24" ht="18" x14ac:dyDescent="0.35">
      <c r="S151" s="150" t="s">
        <v>346</v>
      </c>
      <c r="T151" s="150" t="s">
        <v>347</v>
      </c>
      <c r="U151" s="149" t="str">
        <f t="shared" si="3"/>
        <v>Jeffrey Portzer</v>
      </c>
      <c r="X151" t="s">
        <v>854</v>
      </c>
    </row>
    <row r="152" spans="19:24" ht="18" x14ac:dyDescent="0.35">
      <c r="S152" s="150" t="s">
        <v>348</v>
      </c>
      <c r="T152" s="150" t="s">
        <v>349</v>
      </c>
      <c r="U152" s="149" t="str">
        <f t="shared" si="3"/>
        <v>Janel Portzet (Thomas)</v>
      </c>
      <c r="X152" t="s">
        <v>855</v>
      </c>
    </row>
    <row r="153" spans="19:24" ht="18" x14ac:dyDescent="0.35">
      <c r="S153" s="150" t="s">
        <v>350</v>
      </c>
      <c r="T153" s="150" t="s">
        <v>351</v>
      </c>
      <c r="U153" s="149" t="str">
        <f t="shared" si="3"/>
        <v>James A Reagan, III</v>
      </c>
      <c r="X153" t="s">
        <v>856</v>
      </c>
    </row>
    <row r="154" spans="19:24" ht="18" x14ac:dyDescent="0.35">
      <c r="S154" s="150" t="s">
        <v>352</v>
      </c>
      <c r="T154" s="150" t="s">
        <v>183</v>
      </c>
      <c r="U154" s="149" t="str">
        <f t="shared" si="3"/>
        <v>Ted Richman</v>
      </c>
      <c r="X154" t="s">
        <v>857</v>
      </c>
    </row>
    <row r="155" spans="19:24" ht="18" x14ac:dyDescent="0.35">
      <c r="S155" s="150" t="s">
        <v>353</v>
      </c>
      <c r="T155" s="150" t="s">
        <v>354</v>
      </c>
      <c r="U155" s="149" t="str">
        <f t="shared" si="3"/>
        <v>Galen Robertson</v>
      </c>
      <c r="X155" t="s">
        <v>858</v>
      </c>
    </row>
    <row r="156" spans="19:24" ht="18" x14ac:dyDescent="0.35">
      <c r="S156" s="150" t="s">
        <v>355</v>
      </c>
      <c r="T156" s="150" t="s">
        <v>112</v>
      </c>
      <c r="U156" s="149" t="str">
        <f t="shared" si="3"/>
        <v>David Robinson</v>
      </c>
      <c r="X156" t="s">
        <v>859</v>
      </c>
    </row>
    <row r="157" spans="19:24" ht="18" x14ac:dyDescent="0.35">
      <c r="S157" s="150" t="s">
        <v>356</v>
      </c>
      <c r="T157" s="150" t="s">
        <v>194</v>
      </c>
      <c r="U157" s="149" t="str">
        <f t="shared" si="3"/>
        <v>Carol Root</v>
      </c>
      <c r="X157" t="s">
        <v>860</v>
      </c>
    </row>
    <row r="158" spans="19:24" ht="18" x14ac:dyDescent="0.35">
      <c r="S158" s="150" t="s">
        <v>357</v>
      </c>
      <c r="T158" s="150" t="s">
        <v>358</v>
      </c>
      <c r="U158" s="149" t="str">
        <f t="shared" si="3"/>
        <v>Eleanor Rosenbaum</v>
      </c>
      <c r="X158" t="s">
        <v>861</v>
      </c>
    </row>
    <row r="159" spans="19:24" ht="18" x14ac:dyDescent="0.35">
      <c r="S159" s="152" t="s">
        <v>359</v>
      </c>
      <c r="T159" s="152" t="s">
        <v>360</v>
      </c>
      <c r="U159" s="149" t="str">
        <f t="shared" si="3"/>
        <v>Tom (67) Roth (67)</v>
      </c>
      <c r="X159" t="s">
        <v>862</v>
      </c>
    </row>
    <row r="160" spans="19:24" ht="18" x14ac:dyDescent="0.35">
      <c r="S160" s="150" t="s">
        <v>361</v>
      </c>
      <c r="T160" s="150" t="s">
        <v>151</v>
      </c>
      <c r="U160" s="149" t="str">
        <f t="shared" si="3"/>
        <v>Robert Roule</v>
      </c>
      <c r="X160" t="s">
        <v>863</v>
      </c>
    </row>
    <row r="161" spans="19:24" ht="18" x14ac:dyDescent="0.35">
      <c r="S161" s="150" t="s">
        <v>361</v>
      </c>
      <c r="T161" s="150" t="s">
        <v>362</v>
      </c>
      <c r="U161" s="149" t="str">
        <f t="shared" si="3"/>
        <v>Barbara Roule</v>
      </c>
      <c r="X161" t="s">
        <v>864</v>
      </c>
    </row>
    <row r="162" spans="19:24" ht="18" x14ac:dyDescent="0.35">
      <c r="S162" s="150" t="s">
        <v>363</v>
      </c>
      <c r="T162" s="150" t="s">
        <v>364</v>
      </c>
      <c r="U162" s="149" t="str">
        <f t="shared" si="3"/>
        <v>Wes Royal</v>
      </c>
      <c r="X162" t="s">
        <v>865</v>
      </c>
    </row>
    <row r="163" spans="19:24" ht="18" x14ac:dyDescent="0.35">
      <c r="S163" s="150" t="s">
        <v>363</v>
      </c>
      <c r="T163" s="150" t="s">
        <v>365</v>
      </c>
      <c r="U163" s="149" t="str">
        <f t="shared" si="3"/>
        <v>Elizabeth Royal</v>
      </c>
      <c r="X163" t="s">
        <v>866</v>
      </c>
    </row>
    <row r="164" spans="19:24" ht="18" x14ac:dyDescent="0.35">
      <c r="S164" s="150" t="s">
        <v>366</v>
      </c>
      <c r="T164" s="150" t="s">
        <v>367</v>
      </c>
      <c r="U164" s="149" t="str">
        <f t="shared" si="3"/>
        <v>Bill Rueckert</v>
      </c>
      <c r="X164" t="s">
        <v>867</v>
      </c>
    </row>
    <row r="165" spans="19:24" ht="18" x14ac:dyDescent="0.35">
      <c r="S165" s="150" t="s">
        <v>368</v>
      </c>
      <c r="T165" s="150" t="s">
        <v>369</v>
      </c>
      <c r="U165" s="149" t="str">
        <f t="shared" si="3"/>
        <v>Will Sadler</v>
      </c>
      <c r="X165" t="s">
        <v>868</v>
      </c>
    </row>
    <row r="166" spans="19:24" ht="18" x14ac:dyDescent="0.35">
      <c r="S166" s="150" t="s">
        <v>370</v>
      </c>
      <c r="T166" s="150" t="s">
        <v>371</v>
      </c>
      <c r="U166" s="149" t="str">
        <f t="shared" si="3"/>
        <v>Daniel Saltsgaver (18)</v>
      </c>
      <c r="X166" t="s">
        <v>869</v>
      </c>
    </row>
    <row r="167" spans="19:24" ht="18" x14ac:dyDescent="0.35">
      <c r="S167" s="150" t="s">
        <v>372</v>
      </c>
      <c r="T167" s="150" t="s">
        <v>189</v>
      </c>
      <c r="U167" s="149" t="str">
        <f t="shared" si="3"/>
        <v>Nick Saltsgaver (21)</v>
      </c>
      <c r="X167" t="s">
        <v>870</v>
      </c>
    </row>
    <row r="168" spans="19:24" ht="18" x14ac:dyDescent="0.35">
      <c r="S168" s="150" t="s">
        <v>373</v>
      </c>
      <c r="T168" s="150" t="s">
        <v>371</v>
      </c>
      <c r="U168" s="149" t="str">
        <f t="shared" si="3"/>
        <v>Daniel Seymour</v>
      </c>
      <c r="X168" t="s">
        <v>871</v>
      </c>
    </row>
    <row r="169" spans="19:24" ht="18" x14ac:dyDescent="0.35">
      <c r="S169" s="150" t="s">
        <v>373</v>
      </c>
      <c r="T169" s="150" t="s">
        <v>374</v>
      </c>
      <c r="U169" s="149" t="str">
        <f t="shared" si="3"/>
        <v>Kathy Seymour</v>
      </c>
      <c r="X169" t="s">
        <v>872</v>
      </c>
    </row>
    <row r="170" spans="19:24" ht="18" x14ac:dyDescent="0.35">
      <c r="S170" s="150" t="s">
        <v>375</v>
      </c>
      <c r="T170" s="150" t="s">
        <v>376</v>
      </c>
      <c r="U170" s="149" t="str">
        <f t="shared" si="3"/>
        <v>Jule Shanklin</v>
      </c>
      <c r="X170" t="s">
        <v>873</v>
      </c>
    </row>
    <row r="171" spans="19:24" ht="18" x14ac:dyDescent="0.35">
      <c r="S171" s="150" t="s">
        <v>377</v>
      </c>
      <c r="T171" s="150" t="s">
        <v>378</v>
      </c>
      <c r="U171" s="149" t="str">
        <f t="shared" si="3"/>
        <v>Aidam Shimpi</v>
      </c>
      <c r="X171" t="s">
        <v>874</v>
      </c>
    </row>
    <row r="172" spans="19:24" ht="18" x14ac:dyDescent="0.35">
      <c r="S172" s="150" t="s">
        <v>379</v>
      </c>
      <c r="T172" s="150" t="s">
        <v>380</v>
      </c>
      <c r="U172" s="149" t="str">
        <f t="shared" si="3"/>
        <v>Brendan Siegl</v>
      </c>
      <c r="X172" t="s">
        <v>875</v>
      </c>
    </row>
    <row r="173" spans="19:24" ht="18" x14ac:dyDescent="0.35">
      <c r="S173" s="150" t="s">
        <v>379</v>
      </c>
      <c r="T173" s="150" t="s">
        <v>381</v>
      </c>
      <c r="U173" s="149" t="str">
        <f t="shared" si="3"/>
        <v>Adelaide Siegl</v>
      </c>
      <c r="X173" t="s">
        <v>876</v>
      </c>
    </row>
    <row r="174" spans="19:24" ht="18" x14ac:dyDescent="0.35">
      <c r="S174" s="150" t="s">
        <v>379</v>
      </c>
      <c r="T174" s="150" t="s">
        <v>382</v>
      </c>
      <c r="U174" s="149" t="str">
        <f t="shared" si="3"/>
        <v>Chris   Siegl</v>
      </c>
      <c r="X174" t="s">
        <v>877</v>
      </c>
    </row>
    <row r="175" spans="19:24" ht="18" x14ac:dyDescent="0.35">
      <c r="S175" s="150" t="s">
        <v>383</v>
      </c>
      <c r="T175" s="150" t="s">
        <v>384</v>
      </c>
      <c r="U175" s="149" t="str">
        <f t="shared" si="3"/>
        <v>Joseph B Slaughter</v>
      </c>
      <c r="X175" t="s">
        <v>878</v>
      </c>
    </row>
    <row r="176" spans="19:24" ht="18" x14ac:dyDescent="0.35">
      <c r="S176" s="150" t="s">
        <v>383</v>
      </c>
      <c r="T176" s="150" t="s">
        <v>385</v>
      </c>
      <c r="U176" s="149" t="str">
        <f t="shared" si="3"/>
        <v>Tammy Krause Slaughter</v>
      </c>
      <c r="X176" t="s">
        <v>879</v>
      </c>
    </row>
    <row r="177" spans="19:24" ht="18" x14ac:dyDescent="0.35">
      <c r="S177" s="150" t="s">
        <v>386</v>
      </c>
      <c r="T177" s="150" t="s">
        <v>387</v>
      </c>
      <c r="U177" s="149" t="str">
        <f t="shared" si="3"/>
        <v>Pete Slugg</v>
      </c>
      <c r="X177" t="s">
        <v>880</v>
      </c>
    </row>
    <row r="178" spans="19:24" ht="18" x14ac:dyDescent="0.35">
      <c r="S178" s="150" t="s">
        <v>388</v>
      </c>
      <c r="T178" s="150" t="s">
        <v>389</v>
      </c>
      <c r="U178" s="149" t="str">
        <f t="shared" si="3"/>
        <v>Scott T Smith</v>
      </c>
      <c r="X178" t="s">
        <v>881</v>
      </c>
    </row>
    <row r="179" spans="19:24" ht="18" x14ac:dyDescent="0.35">
      <c r="S179" s="150" t="s">
        <v>390</v>
      </c>
      <c r="T179" s="150" t="s">
        <v>112</v>
      </c>
      <c r="U179" s="149" t="str">
        <f t="shared" si="3"/>
        <v>David Speight</v>
      </c>
      <c r="X179" t="s">
        <v>882</v>
      </c>
    </row>
    <row r="180" spans="19:24" ht="18" x14ac:dyDescent="0.35">
      <c r="S180" s="150" t="s">
        <v>390</v>
      </c>
      <c r="T180" s="150" t="s">
        <v>94</v>
      </c>
      <c r="U180" s="149" t="str">
        <f t="shared" si="3"/>
        <v>Judy Speight</v>
      </c>
      <c r="X180" t="s">
        <v>883</v>
      </c>
    </row>
    <row r="181" spans="19:24" ht="18" x14ac:dyDescent="0.35">
      <c r="S181" s="152" t="s">
        <v>391</v>
      </c>
      <c r="T181" s="152" t="s">
        <v>88</v>
      </c>
      <c r="U181" s="149" t="str">
        <f t="shared" si="3"/>
        <v>Paul Staller</v>
      </c>
      <c r="X181" t="s">
        <v>884</v>
      </c>
    </row>
    <row r="182" spans="19:24" ht="18" x14ac:dyDescent="0.35">
      <c r="S182" s="150" t="s">
        <v>392</v>
      </c>
      <c r="T182" s="150" t="s">
        <v>384</v>
      </c>
      <c r="U182" s="149" t="str">
        <f t="shared" si="3"/>
        <v>Joseph B Stevens</v>
      </c>
      <c r="X182" t="s">
        <v>885</v>
      </c>
    </row>
    <row r="183" spans="19:24" ht="18" x14ac:dyDescent="0.35">
      <c r="S183" s="150" t="s">
        <v>393</v>
      </c>
      <c r="T183" s="150" t="s">
        <v>394</v>
      </c>
      <c r="U183" s="149" t="str">
        <f t="shared" si="3"/>
        <v>Charles Stirewalt</v>
      </c>
      <c r="X183" t="s">
        <v>64</v>
      </c>
    </row>
    <row r="184" spans="19:24" ht="18" x14ac:dyDescent="0.35">
      <c r="S184" s="150" t="s">
        <v>395</v>
      </c>
      <c r="T184" s="150" t="s">
        <v>263</v>
      </c>
      <c r="U184" s="149" t="str">
        <f t="shared" si="3"/>
        <v>Thomas Stocum</v>
      </c>
      <c r="X184" t="s">
        <v>886</v>
      </c>
    </row>
    <row r="185" spans="19:24" ht="18" x14ac:dyDescent="0.35">
      <c r="S185" s="150" t="s">
        <v>396</v>
      </c>
      <c r="T185" s="150" t="s">
        <v>397</v>
      </c>
      <c r="U185" s="149" t="str">
        <f t="shared" si="3"/>
        <v>Luke Sullivan</v>
      </c>
      <c r="X185" t="s">
        <v>887</v>
      </c>
    </row>
    <row r="186" spans="19:24" ht="18" x14ac:dyDescent="0.35">
      <c r="S186" s="152" t="s">
        <v>398</v>
      </c>
      <c r="T186" s="152" t="s">
        <v>399</v>
      </c>
      <c r="U186" s="149" t="str">
        <f t="shared" si="3"/>
        <v>Jimmy Sumerell</v>
      </c>
      <c r="X186" t="s">
        <v>888</v>
      </c>
    </row>
    <row r="187" spans="19:24" ht="18" x14ac:dyDescent="0.35">
      <c r="S187" s="150" t="s">
        <v>400</v>
      </c>
      <c r="T187" s="150" t="s">
        <v>254</v>
      </c>
      <c r="U187" s="149" t="str">
        <f t="shared" si="3"/>
        <v>Mike Szpunar</v>
      </c>
      <c r="X187" t="s">
        <v>889</v>
      </c>
    </row>
    <row r="188" spans="19:24" ht="18" x14ac:dyDescent="0.35">
      <c r="S188" s="150" t="s">
        <v>401</v>
      </c>
      <c r="T188" s="150" t="s">
        <v>402</v>
      </c>
      <c r="U188" s="149" t="str">
        <f t="shared" si="3"/>
        <v>Eddie Taylor</v>
      </c>
      <c r="X188" t="s">
        <v>890</v>
      </c>
    </row>
    <row r="189" spans="19:24" ht="18" x14ac:dyDescent="0.35">
      <c r="S189" s="152" t="s">
        <v>403</v>
      </c>
      <c r="T189" s="152" t="s">
        <v>96</v>
      </c>
      <c r="U189" s="149" t="str">
        <f t="shared" si="3"/>
        <v>Scott Tilley</v>
      </c>
      <c r="X189" t="s">
        <v>891</v>
      </c>
    </row>
    <row r="190" spans="19:24" ht="18" x14ac:dyDescent="0.35">
      <c r="S190" s="150" t="s">
        <v>403</v>
      </c>
      <c r="T190" s="150" t="s">
        <v>404</v>
      </c>
      <c r="U190" s="149" t="str">
        <f t="shared" si="3"/>
        <v>Christopher H Tilley</v>
      </c>
      <c r="X190" t="s">
        <v>892</v>
      </c>
    </row>
    <row r="191" spans="19:24" ht="18" x14ac:dyDescent="0.35">
      <c r="S191" s="150" t="s">
        <v>403</v>
      </c>
      <c r="T191" s="150" t="s">
        <v>405</v>
      </c>
      <c r="U191" s="149" t="str">
        <f t="shared" si="3"/>
        <v>Mikayla Tilley</v>
      </c>
      <c r="X191" t="s">
        <v>893</v>
      </c>
    </row>
    <row r="192" spans="19:24" ht="18" x14ac:dyDescent="0.35">
      <c r="S192" s="150" t="s">
        <v>406</v>
      </c>
      <c r="T192" s="150" t="s">
        <v>407</v>
      </c>
      <c r="U192" s="149" t="str">
        <f t="shared" si="3"/>
        <v>Glenn O Traylor</v>
      </c>
      <c r="X192" t="s">
        <v>894</v>
      </c>
    </row>
    <row r="193" spans="19:24" ht="18" x14ac:dyDescent="0.35">
      <c r="S193" s="150" t="s">
        <v>406</v>
      </c>
      <c r="T193" s="150" t="s">
        <v>408</v>
      </c>
      <c r="U193" s="149" t="str">
        <f t="shared" si="3"/>
        <v>Janet  Traylor</v>
      </c>
      <c r="X193" t="s">
        <v>895</v>
      </c>
    </row>
    <row r="194" spans="19:24" ht="18" x14ac:dyDescent="0.35">
      <c r="S194" s="150" t="s">
        <v>409</v>
      </c>
      <c r="T194" s="150" t="s">
        <v>98</v>
      </c>
      <c r="U194" s="149" t="str">
        <f t="shared" si="3"/>
        <v>John Tredway</v>
      </c>
      <c r="X194" t="s">
        <v>73</v>
      </c>
    </row>
    <row r="195" spans="19:24" ht="18" x14ac:dyDescent="0.35">
      <c r="S195" s="150" t="s">
        <v>409</v>
      </c>
      <c r="T195" s="150" t="s">
        <v>410</v>
      </c>
      <c r="U195" s="149" t="str">
        <f t="shared" si="3"/>
        <v>Suzanne Tredway</v>
      </c>
      <c r="X195" t="s">
        <v>896</v>
      </c>
    </row>
    <row r="196" spans="19:24" ht="18" x14ac:dyDescent="0.35">
      <c r="S196" s="150" t="s">
        <v>411</v>
      </c>
      <c r="T196" s="150" t="s">
        <v>98</v>
      </c>
      <c r="U196" s="149" t="str">
        <f t="shared" si="3"/>
        <v>John Vann</v>
      </c>
      <c r="X196" t="s">
        <v>897</v>
      </c>
    </row>
    <row r="197" spans="19:24" ht="18" x14ac:dyDescent="0.35">
      <c r="S197" s="150" t="s">
        <v>412</v>
      </c>
      <c r="T197" s="150" t="s">
        <v>413</v>
      </c>
      <c r="U197" s="149" t="str">
        <f t="shared" si="3"/>
        <v>Jose Vargas II</v>
      </c>
      <c r="X197" t="s">
        <v>898</v>
      </c>
    </row>
    <row r="198" spans="19:24" ht="18" x14ac:dyDescent="0.35">
      <c r="S198" s="150" t="s">
        <v>414</v>
      </c>
      <c r="T198" s="150" t="s">
        <v>415</v>
      </c>
      <c r="U198" s="149" t="str">
        <f t="shared" si="3"/>
        <v>R. Victor Varney</v>
      </c>
      <c r="X198" t="s">
        <v>899</v>
      </c>
    </row>
    <row r="199" spans="19:24" ht="18" x14ac:dyDescent="0.35">
      <c r="S199" s="152" t="s">
        <v>416</v>
      </c>
      <c r="T199" s="152" t="s">
        <v>417</v>
      </c>
      <c r="U199" s="149" t="str">
        <f t="shared" si="3"/>
        <v>Deborah Walkins</v>
      </c>
      <c r="X199" t="s">
        <v>900</v>
      </c>
    </row>
    <row r="200" spans="19:24" ht="18" x14ac:dyDescent="0.35">
      <c r="S200" s="152" t="s">
        <v>416</v>
      </c>
      <c r="T200" s="152" t="s">
        <v>231</v>
      </c>
      <c r="U200" s="149" t="str">
        <f t="shared" si="3"/>
        <v>Gary Walkins</v>
      </c>
      <c r="X200" t="s">
        <v>901</v>
      </c>
    </row>
    <row r="201" spans="19:24" ht="18" x14ac:dyDescent="0.35">
      <c r="S201" s="150" t="s">
        <v>418</v>
      </c>
      <c r="T201" s="150" t="s">
        <v>419</v>
      </c>
      <c r="U201" s="149" t="str">
        <f t="shared" si="3"/>
        <v>Cliff Ward</v>
      </c>
      <c r="X201" t="s">
        <v>902</v>
      </c>
    </row>
    <row r="202" spans="19:24" ht="18" x14ac:dyDescent="0.35">
      <c r="S202" s="150" t="s">
        <v>418</v>
      </c>
      <c r="T202" s="150" t="s">
        <v>420</v>
      </c>
      <c r="U202" s="149" t="str">
        <f t="shared" si="3"/>
        <v>Cooper Ward</v>
      </c>
      <c r="X202" t="s">
        <v>903</v>
      </c>
    </row>
    <row r="203" spans="19:24" ht="18" x14ac:dyDescent="0.35">
      <c r="S203" s="152" t="s">
        <v>421</v>
      </c>
      <c r="T203" s="152" t="s">
        <v>422</v>
      </c>
      <c r="U203" s="149" t="str">
        <f t="shared" si="3"/>
        <v>Joanthan Weeks</v>
      </c>
      <c r="X203" t="s">
        <v>904</v>
      </c>
    </row>
    <row r="204" spans="19:24" ht="18" x14ac:dyDescent="0.35">
      <c r="S204" s="150" t="s">
        <v>423</v>
      </c>
      <c r="T204" s="150" t="s">
        <v>424</v>
      </c>
      <c r="U204" s="149" t="str">
        <f t="shared" si="3"/>
        <v>Sranley West</v>
      </c>
      <c r="X204" t="s">
        <v>905</v>
      </c>
    </row>
    <row r="205" spans="19:24" ht="18" x14ac:dyDescent="0.35">
      <c r="S205" s="150" t="s">
        <v>425</v>
      </c>
      <c r="T205" s="150" t="s">
        <v>426</v>
      </c>
      <c r="U205" s="149" t="str">
        <f t="shared" si="3"/>
        <v>Jim Whitten</v>
      </c>
      <c r="X205" t="s">
        <v>906</v>
      </c>
    </row>
    <row r="206" spans="19:24" ht="18" x14ac:dyDescent="0.35">
      <c r="S206" s="150" t="s">
        <v>427</v>
      </c>
      <c r="T206" s="150" t="s">
        <v>258</v>
      </c>
      <c r="U206" s="149" t="str">
        <f t="shared" si="3"/>
        <v>Linda Wilkins</v>
      </c>
      <c r="X206" t="s">
        <v>907</v>
      </c>
    </row>
    <row r="207" spans="19:24" ht="18" x14ac:dyDescent="0.35">
      <c r="S207" s="150" t="s">
        <v>427</v>
      </c>
      <c r="T207" s="150" t="s">
        <v>428</v>
      </c>
      <c r="U207" s="149" t="str">
        <f t="shared" ref="U207:U217" si="4">T207&amp;" "&amp;S207</f>
        <v>Percy Wilkins</v>
      </c>
      <c r="X207" t="s">
        <v>908</v>
      </c>
    </row>
    <row r="208" spans="19:24" ht="18" x14ac:dyDescent="0.35">
      <c r="S208" s="150" t="s">
        <v>429</v>
      </c>
      <c r="T208" s="150" t="s">
        <v>430</v>
      </c>
      <c r="U208" s="149" t="str">
        <f t="shared" si="4"/>
        <v>Brandt Wilkus</v>
      </c>
      <c r="X208" t="s">
        <v>142</v>
      </c>
    </row>
    <row r="209" spans="19:24" ht="18" x14ac:dyDescent="0.35">
      <c r="S209" s="150" t="s">
        <v>431</v>
      </c>
      <c r="T209" s="150" t="s">
        <v>101</v>
      </c>
      <c r="U209" s="149" t="str">
        <f t="shared" si="4"/>
        <v>Dennis Winchell</v>
      </c>
      <c r="X209" t="s">
        <v>75</v>
      </c>
    </row>
    <row r="210" spans="19:24" ht="18" x14ac:dyDescent="0.35">
      <c r="S210" s="150" t="s">
        <v>432</v>
      </c>
      <c r="T210" s="150" t="s">
        <v>233</v>
      </c>
      <c r="U210" s="149" t="str">
        <f t="shared" si="4"/>
        <v>James Woodard</v>
      </c>
      <c r="X210" t="s">
        <v>909</v>
      </c>
    </row>
    <row r="211" spans="19:24" ht="18" x14ac:dyDescent="0.35">
      <c r="S211" s="150" t="s">
        <v>433</v>
      </c>
      <c r="T211" s="150" t="s">
        <v>399</v>
      </c>
      <c r="U211" s="149" t="str">
        <f t="shared" si="4"/>
        <v>Jimmy Workman</v>
      </c>
      <c r="X211" t="s">
        <v>910</v>
      </c>
    </row>
    <row r="212" spans="19:24" ht="18" x14ac:dyDescent="0.35">
      <c r="S212" s="150" t="s">
        <v>433</v>
      </c>
      <c r="T212" s="150" t="s">
        <v>434</v>
      </c>
      <c r="U212" s="149" t="str">
        <f t="shared" si="4"/>
        <v>Martha Workman</v>
      </c>
      <c r="X212" t="s">
        <v>911</v>
      </c>
    </row>
    <row r="213" spans="19:24" ht="18" x14ac:dyDescent="0.35">
      <c r="S213" s="150" t="s">
        <v>435</v>
      </c>
      <c r="T213" s="150" t="s">
        <v>98</v>
      </c>
      <c r="U213" s="149" t="str">
        <f t="shared" si="4"/>
        <v xml:space="preserve">John Wright </v>
      </c>
      <c r="X213" t="s">
        <v>912</v>
      </c>
    </row>
    <row r="214" spans="19:24" ht="18" x14ac:dyDescent="0.35">
      <c r="S214" s="150" t="s">
        <v>436</v>
      </c>
      <c r="T214" s="150" t="s">
        <v>308</v>
      </c>
      <c r="U214" s="149" t="str">
        <f t="shared" si="4"/>
        <v>Brenda Williams</v>
      </c>
      <c r="X214" t="s">
        <v>913</v>
      </c>
    </row>
    <row r="215" spans="19:24" ht="18" x14ac:dyDescent="0.35">
      <c r="S215" s="150" t="s">
        <v>436</v>
      </c>
      <c r="T215" s="150" t="s">
        <v>437</v>
      </c>
      <c r="U215" s="149" t="str">
        <f t="shared" si="4"/>
        <v>Wallace W Williams</v>
      </c>
      <c r="X215" t="s">
        <v>914</v>
      </c>
    </row>
    <row r="216" spans="19:24" ht="18" x14ac:dyDescent="0.35">
      <c r="U216" s="149" t="str">
        <f t="shared" si="4"/>
        <v xml:space="preserve"> </v>
      </c>
      <c r="X216" t="s">
        <v>18</v>
      </c>
    </row>
    <row r="217" spans="19:24" ht="18" x14ac:dyDescent="0.35">
      <c r="U217" s="149" t="str">
        <f t="shared" si="4"/>
        <v xml:space="preserve"> </v>
      </c>
      <c r="X217" t="s">
        <v>18</v>
      </c>
    </row>
  </sheetData>
  <dataValidations disablePrompts="1" count="3">
    <dataValidation type="list" allowBlank="1" showInputMessage="1" showErrorMessage="1" sqref="A35" xr:uid="{00000000-0002-0000-2100-000000000000}">
      <formula1>#REF!</formula1>
      <formula2>0</formula2>
    </dataValidation>
    <dataValidation type="list" errorStyle="information" operator="equal" allowBlank="1" showErrorMessage="1" sqref="E9" xr:uid="{00000000-0002-0000-2100-000001000000}">
      <formula1>"Chris R Boli,Jay Horn"</formula1>
    </dataValidation>
    <dataValidation type="list" allowBlank="1" showInputMessage="1" showErrorMessage="1" prompt="Members" sqref="E12" xr:uid="{00000000-0002-0000-2100-000002000000}">
      <formula1>$U$2:$U$215</formula1>
    </dataValidation>
  </dataValidations>
  <pageMargins left="0.78749999999999998" right="0.78749999999999998" top="1.05277777777778" bottom="1.05277777777778" header="0.78749999999999998" footer="0.78749999999999998"/>
  <pageSetup firstPageNumber="0" orientation="portrait" horizontalDpi="300" verticalDpi="300" r:id="rId1"/>
  <headerFooter>
    <oddHeader>&amp;C&amp;"Times New Roman,Regular"&amp;12&amp;A</oddHeader>
    <oddFooter>&amp;C&amp;"Times New Roman,Regular"&amp;12Page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I57"/>
  <sheetViews>
    <sheetView workbookViewId="0"/>
  </sheetViews>
  <sheetFormatPr defaultRowHeight="14.4" x14ac:dyDescent="0.3"/>
  <cols>
    <col min="1" max="1" width="2.88671875" customWidth="1"/>
    <col min="2" max="2" width="32.5546875" customWidth="1"/>
    <col min="3" max="8" width="20.6640625" customWidth="1"/>
    <col min="9" max="9" width="8.44140625" customWidth="1"/>
    <col min="10" max="1025" width="11.6640625" customWidth="1"/>
  </cols>
  <sheetData>
    <row r="1" spans="1:9" ht="21.6" customHeight="1" thickTop="1" x14ac:dyDescent="0.4">
      <c r="B1" s="334" t="s">
        <v>6</v>
      </c>
      <c r="C1" s="334"/>
      <c r="D1" s="334"/>
      <c r="E1" s="334"/>
      <c r="F1" s="334"/>
      <c r="G1" s="334"/>
      <c r="H1" s="334"/>
    </row>
    <row r="2" spans="1:9" ht="21.6" customHeight="1" x14ac:dyDescent="0.45">
      <c r="B2" s="62" t="s">
        <v>7</v>
      </c>
      <c r="C2" s="7"/>
      <c r="D2" s="63" t="s">
        <v>8</v>
      </c>
      <c r="E2" s="337"/>
      <c r="F2" s="337"/>
      <c r="G2" s="224" t="s">
        <v>10</v>
      </c>
      <c r="H2" s="65" t="s">
        <v>9</v>
      </c>
    </row>
    <row r="3" spans="1:9" ht="9" customHeight="1" x14ac:dyDescent="0.5">
      <c r="B3" s="62"/>
      <c r="C3" s="7"/>
      <c r="D3" s="227"/>
      <c r="E3" s="228"/>
      <c r="F3" s="229"/>
      <c r="G3" s="64"/>
      <c r="H3" s="230"/>
    </row>
    <row r="4" spans="1:9" ht="21.6" customHeight="1" x14ac:dyDescent="0.5">
      <c r="B4" s="62"/>
      <c r="C4" s="74"/>
      <c r="D4" s="227"/>
      <c r="E4" s="107"/>
      <c r="F4" s="107"/>
      <c r="G4" s="107"/>
      <c r="H4" s="255" t="e">
        <f>INDEX('2022 Trains'!B7:C61,MATCH(E2,'2022 Trains'!C7:C64,0),1)</f>
        <v>#N/A</v>
      </c>
    </row>
    <row r="5" spans="1:9" ht="21.6" customHeight="1" x14ac:dyDescent="0.5">
      <c r="B5" s="78" t="s">
        <v>11</v>
      </c>
      <c r="C5" s="79"/>
      <c r="D5" s="80"/>
      <c r="E5" s="80"/>
      <c r="F5" s="80"/>
      <c r="G5" s="80"/>
      <c r="H5" s="81"/>
    </row>
    <row r="6" spans="1:9" ht="21.6" customHeight="1" x14ac:dyDescent="0.5">
      <c r="A6" s="82"/>
      <c r="B6" s="83" t="s">
        <v>12</v>
      </c>
      <c r="C6" s="84" t="str">
        <f>IF(C7=0," ",TIMEVALUE(LEFT(C7,2)&amp;":"&amp;MID(C7,3,2)&amp;":"&amp;RIGHT(C7,2)))</f>
        <v xml:space="preserve"> </v>
      </c>
      <c r="D6" s="84" t="str">
        <f>IF(D7=0," ",TIMEVALUE(LEFT(D7,2)&amp;":"&amp;MID(D7,3,2)&amp;":"&amp;RIGHT(D7,2)))</f>
        <v xml:space="preserve"> </v>
      </c>
      <c r="E6" s="84" t="str">
        <f>IF(E7=0," ",TIMEVALUE(LEFT(E7,2)&amp;":"&amp;MID(E7,3,2)&amp;":"&amp;RIGHT(E7,2)))</f>
        <v xml:space="preserve"> </v>
      </c>
      <c r="F6" s="84" t="str">
        <f>IF(F7=0," ",TIMEVALUE(LEFT(F7,2)&amp;":"&amp;MID(F7,3,2)&amp;":"&amp;RIGHT(F7,2)))</f>
        <v xml:space="preserve"> </v>
      </c>
      <c r="G6" s="84" t="str">
        <f>IF(G7=0," ",TIMEVALUE(LEFT(G7,2)&amp;":"&amp;MID(G7,3,2)&amp;":"&amp;RIGHT(G7,2)))</f>
        <v xml:space="preserve"> </v>
      </c>
      <c r="H6" s="85"/>
      <c r="I6" s="82"/>
    </row>
    <row r="7" spans="1:9" ht="21.6" customHeight="1" x14ac:dyDescent="0.5">
      <c r="B7" s="86" t="s">
        <v>13</v>
      </c>
      <c r="C7" s="87"/>
      <c r="D7" s="87"/>
      <c r="E7" s="87"/>
      <c r="F7" s="87"/>
      <c r="G7" s="87"/>
      <c r="H7" s="181"/>
    </row>
    <row r="8" spans="1:9" ht="21.6" customHeight="1" x14ac:dyDescent="0.5">
      <c r="B8" s="89" t="s">
        <v>14</v>
      </c>
      <c r="C8" s="90"/>
      <c r="D8" s="90"/>
      <c r="E8" s="90"/>
      <c r="F8" s="90"/>
      <c r="G8" s="90"/>
      <c r="H8" s="88"/>
    </row>
    <row r="9" spans="1:9" ht="21.6" customHeight="1" x14ac:dyDescent="0.45">
      <c r="B9" s="91"/>
      <c r="H9" s="88"/>
    </row>
    <row r="10" spans="1:9" ht="30" customHeight="1" x14ac:dyDescent="0.5">
      <c r="B10" s="94" t="s">
        <v>15</v>
      </c>
      <c r="C10" s="87"/>
      <c r="D10" s="87"/>
      <c r="E10" s="87"/>
      <c r="F10" s="87"/>
      <c r="G10" s="87"/>
      <c r="H10" s="93"/>
    </row>
    <row r="11" spans="1:9" ht="21.6" customHeight="1" x14ac:dyDescent="0.5">
      <c r="B11" s="96" t="s">
        <v>16</v>
      </c>
      <c r="C11" s="87"/>
      <c r="D11" s="87"/>
      <c r="E11" s="87"/>
      <c r="F11" s="87"/>
      <c r="G11" s="87"/>
      <c r="H11" s="95"/>
    </row>
    <row r="12" spans="1:9" ht="30" customHeight="1" x14ac:dyDescent="0.5">
      <c r="B12" s="94" t="s">
        <v>17</v>
      </c>
      <c r="C12" s="87"/>
      <c r="D12" s="87"/>
      <c r="E12" s="87"/>
      <c r="F12" s="87"/>
      <c r="G12" s="87"/>
      <c r="H12" s="95"/>
    </row>
    <row r="13" spans="1:9" ht="30" customHeight="1" x14ac:dyDescent="0.5">
      <c r="B13" s="94" t="s">
        <v>19</v>
      </c>
      <c r="C13" s="87"/>
      <c r="D13" s="87"/>
      <c r="E13" s="87"/>
      <c r="F13" s="87"/>
      <c r="G13" s="87"/>
      <c r="H13" s="95" t="s">
        <v>18</v>
      </c>
    </row>
    <row r="14" spans="1:9" ht="30" customHeight="1" x14ac:dyDescent="0.5">
      <c r="B14" s="94" t="s">
        <v>20</v>
      </c>
      <c r="C14" s="87"/>
      <c r="D14" s="87"/>
      <c r="E14" s="87"/>
      <c r="F14" s="87"/>
      <c r="G14" s="87"/>
      <c r="H14" s="95"/>
    </row>
    <row r="15" spans="1:9" ht="30" customHeight="1" x14ac:dyDescent="0.5">
      <c r="B15" s="94" t="s">
        <v>21</v>
      </c>
      <c r="C15" s="87"/>
      <c r="D15" s="87"/>
      <c r="E15" s="87"/>
      <c r="F15" s="87"/>
      <c r="G15" s="87"/>
      <c r="H15" s="95"/>
    </row>
    <row r="16" spans="1:9" ht="21.6" customHeight="1" x14ac:dyDescent="0.5">
      <c r="B16" s="96" t="s">
        <v>16</v>
      </c>
      <c r="C16" s="87"/>
      <c r="D16" s="87"/>
      <c r="E16" s="87"/>
      <c r="F16" s="87"/>
      <c r="G16" s="87"/>
      <c r="H16" s="95"/>
    </row>
    <row r="17" spans="2:9" ht="30" customHeight="1" x14ac:dyDescent="0.5">
      <c r="B17" s="94" t="s">
        <v>22</v>
      </c>
      <c r="C17" s="87"/>
      <c r="D17" s="87"/>
      <c r="E17" s="87"/>
      <c r="F17" s="87"/>
      <c r="G17" s="87"/>
      <c r="H17" s="95"/>
      <c r="I17" t="s">
        <v>23</v>
      </c>
    </row>
    <row r="18" spans="2:9" ht="21.6" customHeight="1" x14ac:dyDescent="0.35">
      <c r="B18" s="101" t="s">
        <v>24</v>
      </c>
      <c r="C18" s="102" t="s">
        <v>25</v>
      </c>
      <c r="D18" s="104"/>
      <c r="E18" s="103"/>
      <c r="F18" s="104"/>
      <c r="G18" s="103"/>
      <c r="H18" s="100"/>
    </row>
    <row r="19" spans="2:9" ht="21.6" customHeight="1" x14ac:dyDescent="0.5">
      <c r="B19" s="105"/>
      <c r="C19" s="106"/>
      <c r="D19" s="103"/>
      <c r="E19" s="107" t="s">
        <v>26</v>
      </c>
      <c r="F19" s="106"/>
      <c r="G19" s="106"/>
      <c r="H19" s="100"/>
    </row>
    <row r="20" spans="2:9" ht="30" customHeight="1" x14ac:dyDescent="0.5">
      <c r="B20" s="108">
        <v>100</v>
      </c>
      <c r="C20" s="90"/>
      <c r="D20" s="90"/>
      <c r="E20" s="90"/>
      <c r="F20" s="90"/>
      <c r="G20" s="90"/>
      <c r="H20" s="100"/>
    </row>
    <row r="21" spans="2:9" ht="30" customHeight="1" x14ac:dyDescent="0.5">
      <c r="B21" s="108">
        <v>101</v>
      </c>
      <c r="C21" s="90"/>
      <c r="D21" s="90"/>
      <c r="E21" s="90"/>
      <c r="F21" s="90"/>
      <c r="G21" s="90"/>
      <c r="H21" s="100"/>
    </row>
    <row r="22" spans="2:9" ht="30" customHeight="1" x14ac:dyDescent="0.5">
      <c r="B22" s="108">
        <v>200</v>
      </c>
      <c r="C22" s="90"/>
      <c r="D22" s="90"/>
      <c r="E22" s="90"/>
      <c r="F22" s="90"/>
      <c r="G22" s="90"/>
      <c r="H22" s="100"/>
    </row>
    <row r="23" spans="2:9" ht="30" customHeight="1" x14ac:dyDescent="0.5">
      <c r="B23" s="108">
        <v>201</v>
      </c>
      <c r="C23" s="90"/>
      <c r="D23" s="90"/>
      <c r="E23" s="90"/>
      <c r="F23" s="90"/>
      <c r="G23" s="90"/>
      <c r="H23" s="100"/>
    </row>
    <row r="24" spans="2:9" ht="30" customHeight="1" x14ac:dyDescent="0.5">
      <c r="B24" s="108">
        <v>308</v>
      </c>
      <c r="C24" s="90"/>
      <c r="D24" s="90"/>
      <c r="E24" s="90"/>
      <c r="F24" s="90"/>
      <c r="G24" s="90"/>
      <c r="H24" s="100"/>
    </row>
    <row r="25" spans="2:9" ht="30" customHeight="1" x14ac:dyDescent="0.5">
      <c r="B25" s="111" t="s">
        <v>27</v>
      </c>
      <c r="C25" s="90"/>
      <c r="D25" s="113"/>
      <c r="E25" s="90"/>
      <c r="F25" s="90"/>
      <c r="G25" s="90"/>
      <c r="H25" s="100"/>
    </row>
    <row r="26" spans="2:9" ht="30" customHeight="1" thickBot="1" x14ac:dyDescent="0.55000000000000004">
      <c r="B26" s="112" t="s">
        <v>28</v>
      </c>
      <c r="C26" s="113"/>
      <c r="D26" s="90"/>
      <c r="E26" s="113"/>
      <c r="F26" s="113"/>
      <c r="G26" s="113"/>
      <c r="H26" s="100"/>
    </row>
    <row r="27" spans="2:9" ht="21.6" customHeight="1" thickTop="1" thickBot="1" x14ac:dyDescent="0.5">
      <c r="B27" s="116" t="s">
        <v>29</v>
      </c>
      <c r="C27" s="117">
        <f>SUM(C20:C26)</f>
        <v>0</v>
      </c>
      <c r="D27" s="117">
        <f>SUM(D20:D26)</f>
        <v>0</v>
      </c>
      <c r="E27" s="117">
        <f>SUM(E20:E26)</f>
        <v>0</v>
      </c>
      <c r="F27" s="117">
        <f>SUM(F20:F26)</f>
        <v>0</v>
      </c>
      <c r="G27" s="225">
        <f>SUM(G20:G26)</f>
        <v>0</v>
      </c>
      <c r="H27" s="100"/>
    </row>
    <row r="28" spans="2:9" ht="21.6" customHeight="1" thickTop="1" thickBot="1" x14ac:dyDescent="0.5">
      <c r="B28" s="116" t="s">
        <v>30</v>
      </c>
      <c r="C28" s="117">
        <f>C27</f>
        <v>0</v>
      </c>
      <c r="D28" s="117">
        <f>C28+D27</f>
        <v>0</v>
      </c>
      <c r="E28" s="117">
        <f>D28+E27</f>
        <v>0</v>
      </c>
      <c r="F28" s="117">
        <f>F27+E28</f>
        <v>0</v>
      </c>
      <c r="G28" s="225">
        <f>G27+F28</f>
        <v>0</v>
      </c>
      <c r="H28" s="100"/>
    </row>
    <row r="29" spans="2:9" ht="21.6" customHeight="1" thickTop="1" thickBot="1" x14ac:dyDescent="0.5">
      <c r="B29" s="119" t="s">
        <v>31</v>
      </c>
      <c r="C29" s="120"/>
      <c r="D29" s="117"/>
      <c r="E29" s="120"/>
      <c r="F29" s="120"/>
      <c r="G29" s="226"/>
      <c r="H29" s="100"/>
    </row>
    <row r="30" spans="2:9" ht="21.6" customHeight="1" thickTop="1" thickBot="1" x14ac:dyDescent="0.5">
      <c r="B30" s="119" t="s">
        <v>32</v>
      </c>
      <c r="C30" s="120"/>
      <c r="D30" s="120"/>
      <c r="E30" s="120"/>
      <c r="F30" s="120"/>
      <c r="G30" s="226"/>
      <c r="H30" s="100"/>
    </row>
    <row r="31" spans="2:9" ht="21.6" customHeight="1" thickTop="1" x14ac:dyDescent="0.3">
      <c r="B31" s="122"/>
      <c r="G31" s="8" t="s">
        <v>33</v>
      </c>
      <c r="H31" s="100"/>
    </row>
    <row r="32" spans="2:9" ht="21.6" customHeight="1" x14ac:dyDescent="0.3">
      <c r="B32" s="122"/>
      <c r="G32" s="123" t="s">
        <v>34</v>
      </c>
      <c r="H32" s="100"/>
    </row>
    <row r="33" spans="2:8" x14ac:dyDescent="0.3">
      <c r="B33" s="124" t="s">
        <v>35</v>
      </c>
      <c r="C33" t="s">
        <v>36</v>
      </c>
      <c r="H33" s="100"/>
    </row>
    <row r="34" spans="2:8" ht="19.8" x14ac:dyDescent="0.4">
      <c r="B34" s="125" t="s">
        <v>38</v>
      </c>
      <c r="C34" s="126"/>
      <c r="D34" s="126"/>
      <c r="E34" s="126"/>
      <c r="F34" s="126"/>
      <c r="G34" s="126"/>
      <c r="H34" s="100"/>
    </row>
    <row r="35" spans="2:8" ht="19.8" x14ac:dyDescent="0.4">
      <c r="B35" s="125" t="s">
        <v>39</v>
      </c>
      <c r="C35" s="126"/>
      <c r="D35" s="126"/>
      <c r="E35" s="126"/>
      <c r="F35" s="126"/>
      <c r="G35" s="126"/>
      <c r="H35" s="127"/>
    </row>
    <row r="36" spans="2:8" ht="19.8" x14ac:dyDescent="0.4">
      <c r="B36" s="125" t="s">
        <v>40</v>
      </c>
      <c r="C36" s="126"/>
      <c r="D36" s="126"/>
      <c r="E36" s="126"/>
      <c r="F36" s="126"/>
      <c r="G36" s="126"/>
      <c r="H36" s="127"/>
    </row>
    <row r="37" spans="2:8" ht="19.8" x14ac:dyDescent="0.4">
      <c r="B37" s="125"/>
      <c r="C37" s="126"/>
      <c r="E37" s="126"/>
      <c r="F37" s="126"/>
      <c r="G37" s="126"/>
      <c r="H37" s="127"/>
    </row>
    <row r="38" spans="2:8" ht="19.8" x14ac:dyDescent="0.4">
      <c r="B38" s="125" t="s">
        <v>41</v>
      </c>
      <c r="C38" s="126"/>
      <c r="D38" s="126"/>
      <c r="E38" s="126"/>
      <c r="F38" s="126"/>
      <c r="G38" s="126"/>
      <c r="H38" s="127"/>
    </row>
    <row r="39" spans="2:8" ht="19.8" x14ac:dyDescent="0.4">
      <c r="B39" s="125" t="s">
        <v>42</v>
      </c>
      <c r="C39" s="126"/>
      <c r="D39" s="126"/>
      <c r="E39" s="126"/>
      <c r="F39" s="126"/>
      <c r="G39" s="126"/>
      <c r="H39" s="127"/>
    </row>
    <row r="40" spans="2:8" ht="19.8" x14ac:dyDescent="0.4">
      <c r="B40" s="125" t="s">
        <v>43</v>
      </c>
      <c r="C40" s="126"/>
      <c r="D40" s="126"/>
      <c r="E40" s="126"/>
      <c r="F40" s="126"/>
      <c r="G40" s="126"/>
      <c r="H40" s="127"/>
    </row>
    <row r="41" spans="2:8" x14ac:dyDescent="0.3">
      <c r="B41" s="129" t="s">
        <v>44</v>
      </c>
      <c r="C41" s="106"/>
      <c r="E41" s="106"/>
      <c r="F41" s="106"/>
      <c r="G41" s="106"/>
      <c r="H41" s="127"/>
    </row>
    <row r="42" spans="2:8" x14ac:dyDescent="0.3">
      <c r="B42" s="122"/>
      <c r="C42" s="106"/>
      <c r="D42" s="106"/>
      <c r="E42" s="106"/>
      <c r="F42" s="106"/>
      <c r="G42" s="106"/>
      <c r="H42" s="127"/>
    </row>
    <row r="43" spans="2:8" ht="11.4" customHeight="1" x14ac:dyDescent="0.3">
      <c r="B43" s="124" t="s">
        <v>45</v>
      </c>
      <c r="C43" s="130"/>
      <c r="D43" s="106"/>
      <c r="E43" s="106"/>
      <c r="F43" s="130" t="s">
        <v>46</v>
      </c>
      <c r="G43" s="106"/>
      <c r="H43" s="127"/>
    </row>
    <row r="44" spans="2:8" ht="15.6" x14ac:dyDescent="0.3">
      <c r="B44" s="131" t="s">
        <v>47</v>
      </c>
      <c r="C44" s="130"/>
      <c r="D44" s="106"/>
      <c r="E44" s="106" t="s">
        <v>48</v>
      </c>
      <c r="F44" s="106">
        <f>H29*8</f>
        <v>0</v>
      </c>
      <c r="G44" s="132" t="s">
        <v>49</v>
      </c>
      <c r="H44" s="127"/>
    </row>
    <row r="45" spans="2:8" ht="15.6" x14ac:dyDescent="0.3">
      <c r="B45" s="131" t="s">
        <v>50</v>
      </c>
      <c r="C45" s="130" t="s">
        <v>51</v>
      </c>
      <c r="D45" s="106"/>
      <c r="E45" s="106" t="s">
        <v>48</v>
      </c>
      <c r="F45" s="106">
        <f>D46*8</f>
        <v>0</v>
      </c>
      <c r="G45" s="132" t="s">
        <v>52</v>
      </c>
      <c r="H45" s="127"/>
    </row>
    <row r="46" spans="2:8" x14ac:dyDescent="0.3">
      <c r="B46" s="122" t="s">
        <v>53</v>
      </c>
      <c r="C46" s="106"/>
      <c r="D46" s="133"/>
      <c r="E46" s="106"/>
      <c r="F46" s="106"/>
      <c r="G46" s="106"/>
      <c r="H46" s="127"/>
    </row>
    <row r="47" spans="2:8" x14ac:dyDescent="0.3">
      <c r="B47" s="122"/>
      <c r="C47" s="130"/>
      <c r="D47" s="106"/>
      <c r="E47" s="106"/>
      <c r="F47" s="106"/>
      <c r="G47" s="106"/>
      <c r="H47" s="127"/>
    </row>
    <row r="48" spans="2:8" ht="18.600000000000001" thickBot="1" x14ac:dyDescent="0.4">
      <c r="B48" s="134" t="s">
        <v>54</v>
      </c>
      <c r="C48" s="135"/>
      <c r="D48" s="106"/>
      <c r="E48" s="135"/>
      <c r="F48" s="135"/>
      <c r="G48" s="135"/>
      <c r="H48" s="127"/>
    </row>
    <row r="49" spans="2:8" ht="16.2" thickBot="1" x14ac:dyDescent="0.35">
      <c r="B49" s="136" t="s">
        <v>55</v>
      </c>
      <c r="C49" s="137"/>
      <c r="D49" s="137"/>
      <c r="E49" s="137"/>
      <c r="F49" s="137"/>
      <c r="G49" s="138"/>
      <c r="H49" s="127"/>
    </row>
    <row r="50" spans="2:8" ht="16.2" thickBot="1" x14ac:dyDescent="0.35">
      <c r="B50" s="136" t="s">
        <v>56</v>
      </c>
      <c r="C50" s="139"/>
      <c r="D50" s="139"/>
      <c r="E50" s="139"/>
      <c r="F50" s="139"/>
      <c r="G50" s="137"/>
      <c r="H50" s="127"/>
    </row>
    <row r="51" spans="2:8" x14ac:dyDescent="0.3">
      <c r="B51" s="141" t="s">
        <v>57</v>
      </c>
      <c r="C51" s="106"/>
      <c r="F51" s="106"/>
      <c r="G51" s="106"/>
      <c r="H51" s="127"/>
    </row>
    <row r="52" spans="2:8" ht="15.6" x14ac:dyDescent="0.3">
      <c r="B52" s="142" t="s">
        <v>58</v>
      </c>
      <c r="C52" s="106"/>
      <c r="D52" s="106"/>
      <c r="E52" s="106"/>
      <c r="F52" s="106"/>
      <c r="G52" s="106"/>
      <c r="H52" s="127"/>
    </row>
    <row r="53" spans="2:8" ht="15.6" x14ac:dyDescent="0.3">
      <c r="B53" s="142"/>
      <c r="C53" s="106"/>
      <c r="D53" s="106"/>
      <c r="E53" s="106"/>
      <c r="F53" s="106"/>
      <c r="G53" s="106"/>
      <c r="H53" s="127"/>
    </row>
    <row r="54" spans="2:8" ht="15.6" x14ac:dyDescent="0.3">
      <c r="B54" s="142"/>
      <c r="C54" s="106"/>
      <c r="D54" s="106"/>
      <c r="E54" s="106"/>
      <c r="F54" s="106"/>
      <c r="G54" s="106"/>
      <c r="H54" s="127"/>
    </row>
    <row r="55" spans="2:8" x14ac:dyDescent="0.3">
      <c r="B55" s="122"/>
      <c r="C55" s="106"/>
      <c r="D55" s="106"/>
      <c r="E55" s="106"/>
      <c r="F55" s="106"/>
      <c r="G55" s="106"/>
      <c r="H55" s="127"/>
    </row>
    <row r="56" spans="2:8" ht="15" thickBot="1" x14ac:dyDescent="0.35">
      <c r="B56" s="143"/>
      <c r="C56" s="144"/>
      <c r="D56" s="144"/>
      <c r="E56" s="144"/>
      <c r="F56" s="144"/>
      <c r="G56" s="144"/>
      <c r="H56" s="182"/>
    </row>
    <row r="57" spans="2:8" ht="15" thickTop="1" x14ac:dyDescent="0.3"/>
  </sheetData>
  <mergeCells count="2">
    <mergeCell ref="B1:H1"/>
    <mergeCell ref="E2:F2"/>
  </mergeCells>
  <dataValidations count="7">
    <dataValidation type="list" errorStyle="information" operator="equal" allowBlank="1" showErrorMessage="1" sqref="C36:G36" xr:uid="{00000000-0002-0000-2200-000000000000}">
      <formula1>"Donald Marshall,Charles Stirewalt,Chris Tilley,John Tredway,Victor Varney"</formula1>
    </dataValidation>
    <dataValidation type="list" errorStyle="information" operator="equal" allowBlank="1" showErrorMessage="1" sqref="C35:G35" xr:uid="{00000000-0002-0000-2200-000001000000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C34:G34" xr:uid="{00000000-0002-0000-2200-000002000000}">
      <formula1>"Ted Dunn,Richard Gray,Billy Rueckert"</formula1>
    </dataValidation>
    <dataValidation type="list" errorStyle="information" operator="equal" allowBlank="1" showErrorMessage="1" sqref="C39:G40" xr:uid="{00000000-0002-0000-2200-000003000000}">
      <formula1>"Dennis Winchell,Harold Boettcher,Rob Grau,Joe Mills,John Morck,Brandt Wilkus,Chris Tilley,Charles Stirewalt,Victor Varney,Nick Conner,Richard Gray,John Tredway,Donald Marshall"</formula1>
    </dataValidation>
    <dataValidation type="list" errorStyle="warning" operator="equal" allowBlank="1" showErrorMessage="1" sqref="C8:G8" xr:uid="{00000000-0002-0000-2200-000004000000}">
      <formula1>"17,,399,671,1686,1640"</formula1>
    </dataValidation>
    <dataValidation errorStyle="information" allowBlank="1" showInputMessage="1" showErrorMessage="1" sqref="C41" xr:uid="{00000000-0002-0000-2200-000005000000}"/>
    <dataValidation type="list" errorStyle="information" operator="equal" allowBlank="1" showErrorMessage="1" sqref="C38:G38" xr:uid="{00000000-0002-0000-2200-000006000000}">
      <formula1>"Chris R Boli,Jay Horn"</formula1>
    </dataValidation>
  </dataValidations>
  <pageMargins left="0.7" right="0.7" top="0.75" bottom="0.75" header="0.3" footer="0.3"/>
  <pageSetup scale="53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I54"/>
  <sheetViews>
    <sheetView workbookViewId="0"/>
  </sheetViews>
  <sheetFormatPr defaultRowHeight="14.4" x14ac:dyDescent="0.3"/>
  <cols>
    <col min="1" max="1" width="2.88671875" customWidth="1"/>
    <col min="2" max="2" width="32.5546875" customWidth="1"/>
    <col min="3" max="8" width="20.6640625" customWidth="1"/>
    <col min="9" max="9" width="8.44140625" customWidth="1"/>
    <col min="10" max="1025" width="11.6640625" customWidth="1"/>
  </cols>
  <sheetData>
    <row r="1" spans="1:9" ht="21.6" customHeight="1" thickTop="1" x14ac:dyDescent="0.4">
      <c r="B1" s="334" t="s">
        <v>6</v>
      </c>
      <c r="C1" s="334"/>
      <c r="D1" s="334"/>
      <c r="E1" s="334"/>
      <c r="F1" s="334"/>
      <c r="G1" s="334"/>
      <c r="H1" s="334"/>
    </row>
    <row r="2" spans="1:9" ht="21.6" customHeight="1" x14ac:dyDescent="0.45">
      <c r="B2" s="62" t="s">
        <v>7</v>
      </c>
      <c r="C2" s="7"/>
      <c r="D2" s="63" t="s">
        <v>8</v>
      </c>
      <c r="E2" s="338"/>
      <c r="F2" s="338"/>
      <c r="G2" s="64"/>
      <c r="H2" s="65" t="s">
        <v>9</v>
      </c>
    </row>
    <row r="3" spans="1:9" ht="9" customHeight="1" x14ac:dyDescent="0.4">
      <c r="B3" s="66"/>
      <c r="C3" s="67"/>
      <c r="D3" s="68"/>
      <c r="E3" s="69"/>
      <c r="F3" s="70"/>
      <c r="G3" s="71"/>
      <c r="H3" s="72" t="s">
        <v>10</v>
      </c>
    </row>
    <row r="4" spans="1:9" ht="21.6" customHeight="1" x14ac:dyDescent="0.4">
      <c r="B4" s="73"/>
      <c r="C4" s="74"/>
      <c r="D4" s="75"/>
      <c r="E4" s="146"/>
      <c r="F4" s="76"/>
      <c r="G4" s="147"/>
      <c r="H4" s="77"/>
    </row>
    <row r="5" spans="1:9" ht="21.6" customHeight="1" x14ac:dyDescent="0.5">
      <c r="B5" s="78" t="s">
        <v>11</v>
      </c>
      <c r="C5" s="79"/>
      <c r="D5" s="80"/>
      <c r="E5" s="80"/>
      <c r="F5" s="80"/>
      <c r="G5" s="80"/>
      <c r="H5" s="81"/>
    </row>
    <row r="6" spans="1:9" ht="21.6" customHeight="1" x14ac:dyDescent="0.5">
      <c r="A6" s="82"/>
      <c r="B6" s="83" t="s">
        <v>12</v>
      </c>
      <c r="C6" s="84" t="str">
        <f>IF(C7=0," ",TIMEVALUE(LEFT(C7,2)&amp;":"&amp;MID(C7,3,2)&amp;":"&amp;RIGHT(C7,2)))</f>
        <v xml:space="preserve"> </v>
      </c>
      <c r="D6" s="84" t="str">
        <f>IF(D7=0," ",TIMEVALUE(LEFT(D7,2)&amp;":"&amp;MID(D7,3,2)&amp;":"&amp;RIGHT(D7,2)))</f>
        <v xml:space="preserve"> </v>
      </c>
      <c r="E6" s="84" t="str">
        <f>IF(E7=0," ",TIMEVALUE(LEFT(E7,2)&amp;":"&amp;MID(E7,3,2)&amp;":"&amp;RIGHT(E7,2)))</f>
        <v xml:space="preserve"> </v>
      </c>
      <c r="F6" s="84" t="str">
        <f>IF(F7=0," ",TIMEVALUE(LEFT(F7,2)&amp;":"&amp;MID(F7,3,2)&amp;":"&amp;RIGHT(F7,2)))</f>
        <v xml:space="preserve"> </v>
      </c>
      <c r="G6" s="84" t="str">
        <f>IF(G7=0," ",TIMEVALUE(LEFT(G7,2)&amp;":"&amp;MID(G7,3,2)&amp;":"&amp;RIGHT(G7,2)))</f>
        <v xml:space="preserve"> </v>
      </c>
      <c r="H6" s="85"/>
      <c r="I6" s="82"/>
    </row>
    <row r="7" spans="1:9" ht="21.6" customHeight="1" x14ac:dyDescent="0.5">
      <c r="B7" s="86" t="s">
        <v>13</v>
      </c>
      <c r="C7" s="87"/>
      <c r="D7" s="87"/>
      <c r="E7" s="87"/>
      <c r="F7" s="87"/>
      <c r="G7" s="87"/>
      <c r="H7" s="88"/>
    </row>
    <row r="8" spans="1:9" ht="21.6" customHeight="1" x14ac:dyDescent="0.5">
      <c r="B8" s="89" t="s">
        <v>14</v>
      </c>
      <c r="C8" s="90"/>
      <c r="D8" s="90"/>
      <c r="E8" s="90"/>
      <c r="F8" s="90"/>
      <c r="G8" s="90"/>
      <c r="H8" s="88"/>
    </row>
    <row r="9" spans="1:9" ht="21.6" customHeight="1" x14ac:dyDescent="0.45">
      <c r="B9" s="91"/>
      <c r="C9" s="92"/>
      <c r="D9" s="92"/>
      <c r="E9" s="92"/>
      <c r="F9" s="92"/>
      <c r="G9" s="92"/>
      <c r="H9" s="93"/>
    </row>
    <row r="10" spans="1:9" ht="30" customHeight="1" x14ac:dyDescent="0.5">
      <c r="B10" s="94" t="s">
        <v>15</v>
      </c>
      <c r="C10" s="87"/>
      <c r="D10" s="87"/>
      <c r="E10" s="87"/>
      <c r="F10" s="87"/>
      <c r="G10" s="87"/>
      <c r="H10" s="95"/>
    </row>
    <row r="11" spans="1:9" ht="21.6" customHeight="1" x14ac:dyDescent="0.45">
      <c r="B11" s="96" t="s">
        <v>16</v>
      </c>
      <c r="C11" s="97"/>
      <c r="D11" s="97"/>
      <c r="E11" s="97"/>
      <c r="F11" s="97"/>
      <c r="G11" s="97"/>
      <c r="H11" s="95"/>
    </row>
    <row r="12" spans="1:9" ht="30" customHeight="1" x14ac:dyDescent="0.5">
      <c r="B12" s="94" t="s">
        <v>17</v>
      </c>
      <c r="C12" s="87"/>
      <c r="D12" s="87"/>
      <c r="E12" s="87"/>
      <c r="F12" s="87"/>
      <c r="G12" s="87"/>
      <c r="H12" s="95" t="s">
        <v>18</v>
      </c>
    </row>
    <row r="13" spans="1:9" ht="30" customHeight="1" x14ac:dyDescent="0.5">
      <c r="B13" s="94" t="s">
        <v>19</v>
      </c>
      <c r="C13" s="87"/>
      <c r="D13" s="87"/>
      <c r="E13" s="87"/>
      <c r="F13" s="87"/>
      <c r="G13" s="87"/>
      <c r="H13" s="95"/>
    </row>
    <row r="14" spans="1:9" ht="30" customHeight="1" x14ac:dyDescent="0.5">
      <c r="B14" s="94" t="s">
        <v>20</v>
      </c>
      <c r="C14" s="87"/>
      <c r="D14" s="87"/>
      <c r="E14" s="87"/>
      <c r="F14" s="87"/>
      <c r="G14" s="87"/>
      <c r="H14" s="95"/>
    </row>
    <row r="15" spans="1:9" ht="30" customHeight="1" x14ac:dyDescent="0.5">
      <c r="B15" s="94" t="s">
        <v>21</v>
      </c>
      <c r="C15" s="87"/>
      <c r="D15" s="87"/>
      <c r="E15" s="87"/>
      <c r="F15" s="87"/>
      <c r="G15" s="87"/>
      <c r="H15" s="95"/>
    </row>
    <row r="16" spans="1:9" ht="21.6" customHeight="1" x14ac:dyDescent="0.45">
      <c r="B16" s="96" t="s">
        <v>16</v>
      </c>
      <c r="C16" s="97"/>
      <c r="D16" s="97"/>
      <c r="E16" s="97"/>
      <c r="F16" s="97"/>
      <c r="G16" s="97"/>
      <c r="H16" s="95"/>
    </row>
    <row r="17" spans="2:9" ht="30" customHeight="1" x14ac:dyDescent="0.5">
      <c r="B17" s="94" t="s">
        <v>22</v>
      </c>
      <c r="C17" s="87"/>
      <c r="D17" s="87"/>
      <c r="E17" s="98"/>
      <c r="F17" s="98"/>
      <c r="G17" s="99"/>
      <c r="H17" s="100"/>
      <c r="I17" t="s">
        <v>23</v>
      </c>
    </row>
    <row r="18" spans="2:9" ht="21.6" customHeight="1" x14ac:dyDescent="0.35">
      <c r="B18" s="101" t="s">
        <v>24</v>
      </c>
      <c r="C18" s="102" t="s">
        <v>25</v>
      </c>
      <c r="D18" s="103"/>
      <c r="E18" s="103"/>
      <c r="F18" s="104"/>
      <c r="G18" s="103"/>
      <c r="H18" s="100"/>
    </row>
    <row r="19" spans="2:9" ht="21.6" customHeight="1" x14ac:dyDescent="0.5">
      <c r="B19" s="105"/>
      <c r="C19" s="106"/>
      <c r="D19" s="106"/>
      <c r="E19" s="107" t="s">
        <v>26</v>
      </c>
      <c r="F19" s="106"/>
      <c r="G19" s="106"/>
      <c r="H19" s="100"/>
    </row>
    <row r="20" spans="2:9" ht="30" customHeight="1" x14ac:dyDescent="0.5">
      <c r="B20" s="108">
        <v>100</v>
      </c>
      <c r="C20" s="90"/>
      <c r="D20" s="109"/>
      <c r="E20" s="109"/>
      <c r="F20" s="109"/>
      <c r="G20" s="109"/>
      <c r="H20" s="100"/>
    </row>
    <row r="21" spans="2:9" ht="30" customHeight="1" x14ac:dyDescent="0.5">
      <c r="B21" s="108">
        <v>101</v>
      </c>
      <c r="C21" s="90"/>
      <c r="D21" s="109"/>
      <c r="E21" s="109"/>
      <c r="F21" s="109"/>
      <c r="G21" s="109"/>
      <c r="H21" s="100"/>
    </row>
    <row r="22" spans="2:9" ht="30" customHeight="1" x14ac:dyDescent="0.5">
      <c r="B22" s="108">
        <v>200</v>
      </c>
      <c r="C22" s="90"/>
      <c r="D22" s="109"/>
      <c r="E22" s="109"/>
      <c r="F22" s="109"/>
      <c r="G22" s="110"/>
      <c r="H22" s="100"/>
    </row>
    <row r="23" spans="2:9" ht="30" customHeight="1" x14ac:dyDescent="0.5">
      <c r="B23" s="108">
        <v>201</v>
      </c>
      <c r="C23" s="90"/>
      <c r="D23" s="109"/>
      <c r="E23" s="109"/>
      <c r="F23" s="109"/>
      <c r="G23" s="110"/>
      <c r="H23" s="100"/>
    </row>
    <row r="24" spans="2:9" ht="30" customHeight="1" x14ac:dyDescent="0.5">
      <c r="B24" s="108">
        <v>308</v>
      </c>
      <c r="C24" s="90"/>
      <c r="D24" s="109"/>
      <c r="E24" s="109"/>
      <c r="F24" s="109"/>
      <c r="G24" s="110"/>
      <c r="H24" s="100"/>
    </row>
    <row r="25" spans="2:9" ht="30" customHeight="1" x14ac:dyDescent="0.5">
      <c r="B25" s="111" t="s">
        <v>27</v>
      </c>
      <c r="C25" s="90"/>
      <c r="D25" s="109"/>
      <c r="E25" s="109"/>
      <c r="F25" s="109"/>
      <c r="G25" s="110"/>
      <c r="H25" s="100"/>
    </row>
    <row r="26" spans="2:9" ht="30" customHeight="1" thickBot="1" x14ac:dyDescent="0.55000000000000004">
      <c r="B26" s="112" t="s">
        <v>28</v>
      </c>
      <c r="C26" s="113"/>
      <c r="D26" s="114"/>
      <c r="E26" s="114"/>
      <c r="F26" s="114"/>
      <c r="G26" s="115"/>
      <c r="H26" s="100"/>
    </row>
    <row r="27" spans="2:9" ht="21.6" customHeight="1" thickTop="1" thickBot="1" x14ac:dyDescent="0.5">
      <c r="B27" s="116" t="s">
        <v>29</v>
      </c>
      <c r="C27" s="117">
        <f>SUM(C20:C26)</f>
        <v>0</v>
      </c>
      <c r="D27" s="117">
        <f>SUM(D20:D26)</f>
        <v>0</v>
      </c>
      <c r="E27" s="117">
        <f>SUM(E20:E26)</f>
        <v>0</v>
      </c>
      <c r="F27" s="117">
        <f>SUM(F20:F26)</f>
        <v>0</v>
      </c>
      <c r="G27" s="118">
        <f>SUM(G20:G26)</f>
        <v>0</v>
      </c>
      <c r="H27" s="100"/>
    </row>
    <row r="28" spans="2:9" ht="21.6" customHeight="1" thickTop="1" thickBot="1" x14ac:dyDescent="0.5">
      <c r="B28" s="116" t="s">
        <v>30</v>
      </c>
      <c r="C28" s="117">
        <f>C27</f>
        <v>0</v>
      </c>
      <c r="D28" s="117">
        <f>D27+C28</f>
        <v>0</v>
      </c>
      <c r="E28" s="117">
        <f>E27+D28</f>
        <v>0</v>
      </c>
      <c r="F28" s="117">
        <f>F27+E28</f>
        <v>0</v>
      </c>
      <c r="G28" s="118">
        <f>G27+F28</f>
        <v>0</v>
      </c>
      <c r="H28" s="100"/>
    </row>
    <row r="29" spans="2:9" ht="21.6" customHeight="1" thickTop="1" thickBot="1" x14ac:dyDescent="0.5">
      <c r="B29" s="119" t="s">
        <v>31</v>
      </c>
      <c r="C29" s="120"/>
      <c r="D29" s="120"/>
      <c r="E29" s="120"/>
      <c r="F29" s="120"/>
      <c r="G29" s="121"/>
      <c r="H29" s="100"/>
    </row>
    <row r="30" spans="2:9" ht="21.6" customHeight="1" thickTop="1" thickBot="1" x14ac:dyDescent="0.5">
      <c r="B30" s="119" t="s">
        <v>32</v>
      </c>
      <c r="C30" s="120"/>
      <c r="D30" s="120"/>
      <c r="E30" s="120"/>
      <c r="F30" s="120"/>
      <c r="G30" s="121"/>
      <c r="H30" s="100"/>
    </row>
    <row r="31" spans="2:9" ht="21.6" customHeight="1" thickTop="1" x14ac:dyDescent="0.3">
      <c r="B31" s="122"/>
      <c r="G31" s="8" t="s">
        <v>33</v>
      </c>
      <c r="H31" s="100"/>
    </row>
    <row r="32" spans="2:9" ht="21.6" customHeight="1" x14ac:dyDescent="0.3">
      <c r="B32" s="122"/>
      <c r="G32" s="123" t="s">
        <v>34</v>
      </c>
      <c r="H32" s="100"/>
    </row>
    <row r="33" spans="2:8" x14ac:dyDescent="0.3">
      <c r="B33" s="124" t="s">
        <v>35</v>
      </c>
      <c r="C33" t="s">
        <v>36</v>
      </c>
      <c r="D33" t="s">
        <v>37</v>
      </c>
      <c r="H33" s="100"/>
    </row>
    <row r="34" spans="2:8" ht="19.8" x14ac:dyDescent="0.4">
      <c r="B34" s="125" t="s">
        <v>38</v>
      </c>
      <c r="C34" s="126"/>
      <c r="D34" s="126"/>
      <c r="E34" s="126"/>
      <c r="F34" s="126"/>
      <c r="G34" s="126"/>
      <c r="H34" s="127"/>
    </row>
    <row r="35" spans="2:8" ht="19.8" x14ac:dyDescent="0.4">
      <c r="B35" s="125" t="s">
        <v>39</v>
      </c>
      <c r="C35" s="126"/>
      <c r="D35" s="126"/>
      <c r="E35" s="126"/>
      <c r="F35" s="126"/>
      <c r="G35" s="126"/>
      <c r="H35" s="127"/>
    </row>
    <row r="36" spans="2:8" ht="19.8" x14ac:dyDescent="0.4">
      <c r="B36" s="125" t="s">
        <v>40</v>
      </c>
      <c r="C36" s="126"/>
      <c r="D36" s="126"/>
      <c r="E36" s="126"/>
      <c r="F36" s="126"/>
      <c r="G36" s="126"/>
      <c r="H36" s="127"/>
    </row>
    <row r="37" spans="2:8" ht="19.8" x14ac:dyDescent="0.4">
      <c r="B37" s="125"/>
      <c r="C37" s="126"/>
      <c r="D37" s="126"/>
      <c r="E37" s="126"/>
      <c r="F37" s="126"/>
      <c r="G37" s="128"/>
      <c r="H37" s="127"/>
    </row>
    <row r="38" spans="2:8" ht="19.8" x14ac:dyDescent="0.4">
      <c r="B38" s="125" t="s">
        <v>41</v>
      </c>
      <c r="C38" s="126"/>
      <c r="D38" s="126"/>
      <c r="E38" s="126"/>
      <c r="F38" s="126"/>
      <c r="G38" s="126"/>
      <c r="H38" s="127"/>
    </row>
    <row r="39" spans="2:8" ht="19.8" x14ac:dyDescent="0.4">
      <c r="B39" s="125" t="s">
        <v>42</v>
      </c>
      <c r="C39" s="126"/>
      <c r="D39" s="126"/>
      <c r="E39" s="126"/>
      <c r="F39" s="126"/>
      <c r="G39" s="126"/>
      <c r="H39" s="127"/>
    </row>
    <row r="40" spans="2:8" ht="19.8" x14ac:dyDescent="0.4">
      <c r="B40" s="125" t="s">
        <v>43</v>
      </c>
      <c r="C40" s="126"/>
      <c r="D40" s="126"/>
      <c r="E40" s="126"/>
      <c r="F40" s="126"/>
      <c r="G40" s="126"/>
      <c r="H40" s="127"/>
    </row>
    <row r="41" spans="2:8" x14ac:dyDescent="0.3">
      <c r="B41" s="129" t="s">
        <v>44</v>
      </c>
      <c r="C41" s="106"/>
      <c r="D41" s="106"/>
      <c r="E41" s="106"/>
      <c r="F41" s="106"/>
      <c r="G41" s="106"/>
      <c r="H41" s="127"/>
    </row>
    <row r="42" spans="2:8" x14ac:dyDescent="0.3">
      <c r="B42" s="122"/>
      <c r="C42" s="106"/>
      <c r="D42" s="106"/>
      <c r="E42" s="106"/>
      <c r="F42" s="106"/>
      <c r="G42" s="106"/>
      <c r="H42" s="127"/>
    </row>
    <row r="43" spans="2:8" x14ac:dyDescent="0.3">
      <c r="B43" s="124" t="s">
        <v>45</v>
      </c>
      <c r="C43" s="130"/>
      <c r="D43" s="106"/>
      <c r="E43" s="106"/>
      <c r="F43" s="130" t="s">
        <v>46</v>
      </c>
      <c r="G43" s="106"/>
      <c r="H43" s="127"/>
    </row>
    <row r="44" spans="2:8" ht="15.6" x14ac:dyDescent="0.3">
      <c r="B44" s="131" t="s">
        <v>47</v>
      </c>
      <c r="C44" s="130"/>
      <c r="D44" s="106"/>
      <c r="E44" s="106" t="s">
        <v>48</v>
      </c>
      <c r="F44" s="106">
        <f>H28*8</f>
        <v>0</v>
      </c>
      <c r="G44" s="132" t="s">
        <v>49</v>
      </c>
      <c r="H44" s="127"/>
    </row>
    <row r="45" spans="2:8" ht="15.6" x14ac:dyDescent="0.3">
      <c r="B45" s="131" t="s">
        <v>50</v>
      </c>
      <c r="C45" s="130" t="s">
        <v>51</v>
      </c>
      <c r="D45" s="133"/>
      <c r="E45" s="106" t="s">
        <v>48</v>
      </c>
      <c r="F45" s="106">
        <f>D45*8</f>
        <v>0</v>
      </c>
      <c r="G45" s="132" t="s">
        <v>52</v>
      </c>
      <c r="H45" s="127"/>
    </row>
    <row r="46" spans="2:8" x14ac:dyDescent="0.3">
      <c r="B46" s="122" t="s">
        <v>53</v>
      </c>
      <c r="C46" s="106"/>
      <c r="D46" s="106"/>
      <c r="E46" s="106"/>
      <c r="F46" s="106"/>
      <c r="G46" s="106"/>
      <c r="H46" s="127"/>
    </row>
    <row r="47" spans="2:8" x14ac:dyDescent="0.3">
      <c r="B47" s="122"/>
      <c r="C47" s="130"/>
      <c r="D47" s="106"/>
      <c r="E47" s="106"/>
      <c r="F47" s="106"/>
      <c r="G47" s="106"/>
      <c r="H47" s="127"/>
    </row>
    <row r="48" spans="2:8" ht="18.600000000000001" thickBot="1" x14ac:dyDescent="0.4">
      <c r="B48" s="134" t="s">
        <v>54</v>
      </c>
      <c r="C48" s="135"/>
      <c r="D48" s="135"/>
      <c r="E48" s="135"/>
      <c r="F48" s="135"/>
      <c r="G48" s="135"/>
      <c r="H48" s="127"/>
    </row>
    <row r="49" spans="2:8" ht="16.2" thickBot="1" x14ac:dyDescent="0.35">
      <c r="B49" s="136" t="s">
        <v>55</v>
      </c>
      <c r="C49" s="137"/>
      <c r="D49" s="137"/>
      <c r="E49" s="137"/>
      <c r="F49" s="137"/>
      <c r="G49" s="138"/>
      <c r="H49" s="127"/>
    </row>
    <row r="50" spans="2:8" ht="16.2" thickBot="1" x14ac:dyDescent="0.35">
      <c r="B50" s="136" t="s">
        <v>56</v>
      </c>
      <c r="C50" s="139"/>
      <c r="D50" s="139"/>
      <c r="E50" s="139"/>
      <c r="F50" s="139"/>
      <c r="G50" s="140"/>
      <c r="H50" s="127"/>
    </row>
    <row r="51" spans="2:8" x14ac:dyDescent="0.3">
      <c r="B51" s="141" t="s">
        <v>57</v>
      </c>
      <c r="C51" s="106"/>
      <c r="D51" s="106"/>
      <c r="E51" s="106"/>
      <c r="F51" s="106"/>
      <c r="G51" s="106"/>
      <c r="H51" s="127"/>
    </row>
    <row r="52" spans="2:8" ht="15.6" x14ac:dyDescent="0.3">
      <c r="B52" s="142" t="s">
        <v>58</v>
      </c>
      <c r="C52" s="106"/>
      <c r="D52" s="106"/>
      <c r="E52" s="106"/>
      <c r="F52" s="106"/>
      <c r="G52" s="106"/>
      <c r="H52" s="127"/>
    </row>
    <row r="53" spans="2:8" x14ac:dyDescent="0.3">
      <c r="B53" s="122"/>
      <c r="C53" s="106"/>
      <c r="D53" s="106"/>
      <c r="E53" s="106"/>
      <c r="F53" s="106"/>
      <c r="G53" s="106"/>
      <c r="H53" s="127"/>
    </row>
    <row r="54" spans="2:8" ht="15" thickBot="1" x14ac:dyDescent="0.35">
      <c r="B54" s="143"/>
      <c r="C54" s="144"/>
      <c r="D54" s="144"/>
      <c r="E54" s="144"/>
      <c r="F54" s="144"/>
      <c r="G54" s="144"/>
      <c r="H54" s="145"/>
    </row>
  </sheetData>
  <mergeCells count="2">
    <mergeCell ref="B1:H1"/>
    <mergeCell ref="E2:F2"/>
  </mergeCells>
  <dataValidations count="6">
    <dataValidation type="list" operator="equal" allowBlank="1" showErrorMessage="1" sqref="C8:G8" xr:uid="{00000000-0002-0000-2300-000000000000}">
      <formula1>"17,,399,671,1681,1640"</formula1>
      <formula2>0</formula2>
    </dataValidation>
    <dataValidation type="list" operator="equal" allowBlank="1" showErrorMessage="1" sqref="C36:G36" xr:uid="{00000000-0002-0000-2300-000001000000}">
      <formula1>"Donald Marshall,Charles Stirewalt,Chris Tilley,John Tredway,Victor Varney"</formula1>
      <formula2>0</formula2>
    </dataValidation>
    <dataValidation type="list" operator="equal" allowBlank="1" showErrorMessage="1" sqref="C35:G35" xr:uid="{00000000-0002-0000-2300-000002000000}">
      <formula1>"Harold Boettcher,Gene Ezzell,Rob Grau,Roger Koss,Gray Lackey,Michael S MacLean,Joe Mills,John F Morck,Ray Albers"</formula1>
      <formula2>0</formula2>
    </dataValidation>
    <dataValidation type="list" operator="equal" allowBlank="1" showErrorMessage="1" sqref="C34:G34" xr:uid="{00000000-0002-0000-2300-000003000000}">
      <formula1>"Ted Dunn,Richard Gray,Billy Rueckert"</formula1>
      <formula2>0</formula2>
    </dataValidation>
    <dataValidation type="list" operator="equal" allowBlank="1" showErrorMessage="1" sqref="C38:G38" xr:uid="{00000000-0002-0000-2300-000004000000}">
      <formula1>"Chris R Boli,Jay Horn"</formula1>
      <formula2>0</formula2>
    </dataValidation>
    <dataValidation type="list" operator="equal" allowBlank="1" showErrorMessage="1" sqref="C39:G40" xr:uid="{00000000-0002-0000-2300-000005000000}">
      <formula1>"Dennis Winchell,Harold Boettcher,Rob Grau,Joe Mills,John Morck,Brandt Wilkus,Chris Tilley,Charles Stirewalt,Victor Varney,Nick Conner,Richard Gray,John Tredway,Donald Marshall"</formula1>
      <formula2>0</formula2>
    </dataValidation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O57"/>
  <sheetViews>
    <sheetView workbookViewId="0"/>
  </sheetViews>
  <sheetFormatPr defaultRowHeight="14.4" x14ac:dyDescent="0.3"/>
  <cols>
    <col min="1" max="1" width="9" style="1" customWidth="1"/>
    <col min="2" max="2" width="6.33203125" style="2" customWidth="1"/>
    <col min="3" max="3" width="9.88671875" style="3" customWidth="1"/>
    <col min="4" max="4" width="5.6640625" style="4" customWidth="1"/>
    <col min="5" max="5" width="6.44140625" style="4" customWidth="1"/>
    <col min="6" max="6" width="7.33203125" style="5" customWidth="1"/>
    <col min="7" max="7" width="6.88671875" style="4" customWidth="1"/>
    <col min="8" max="8" width="7.88671875" style="2" customWidth="1"/>
    <col min="9" max="9" width="40.109375" customWidth="1"/>
    <col min="10" max="10" width="3.109375" customWidth="1"/>
    <col min="11" max="11" width="4.5546875" customWidth="1"/>
    <col min="12" max="12" width="8.6640625" customWidth="1"/>
    <col min="13" max="13" width="36.5546875" customWidth="1"/>
    <col min="14" max="1025" width="8.6640625" customWidth="1"/>
  </cols>
  <sheetData>
    <row r="1" spans="2:15" ht="53.4" customHeight="1" x14ac:dyDescent="0.3"/>
    <row r="2" spans="2:15" ht="33.6" x14ac:dyDescent="0.65">
      <c r="C2" s="6" t="s">
        <v>481</v>
      </c>
      <c r="D2" s="7"/>
      <c r="E2" s="7"/>
      <c r="F2" s="8"/>
      <c r="G2" s="7"/>
      <c r="I2" s="7"/>
      <c r="J2" s="9"/>
    </row>
    <row r="3" spans="2:15" ht="20.399999999999999" customHeight="1" x14ac:dyDescent="0.35">
      <c r="B3" s="7"/>
      <c r="C3" s="1"/>
      <c r="D3" s="7"/>
      <c r="E3" s="10"/>
      <c r="F3" s="11" t="s">
        <v>0</v>
      </c>
      <c r="G3" s="10"/>
      <c r="H3" s="12">
        <f>SUM(G7:G70)</f>
        <v>0</v>
      </c>
      <c r="I3" s="13">
        <f ca="1">TODAY()</f>
        <v>44914</v>
      </c>
      <c r="J3" s="9"/>
    </row>
    <row r="4" spans="2:15" ht="12" customHeight="1" x14ac:dyDescent="0.35">
      <c r="B4" s="7"/>
      <c r="C4" s="1"/>
      <c r="D4" s="7"/>
      <c r="E4" s="10"/>
      <c r="F4" s="11"/>
      <c r="G4" s="10"/>
      <c r="H4" s="12"/>
      <c r="I4" s="13"/>
      <c r="J4" s="9"/>
    </row>
    <row r="5" spans="2:15" ht="27" customHeight="1" x14ac:dyDescent="0.3">
      <c r="B5" s="14"/>
      <c r="C5" s="15"/>
      <c r="D5" s="16"/>
      <c r="E5" s="17" t="s">
        <v>1</v>
      </c>
      <c r="F5" s="17" t="s">
        <v>2</v>
      </c>
      <c r="G5" s="17" t="s">
        <v>3</v>
      </c>
      <c r="H5" s="18" t="s">
        <v>4</v>
      </c>
      <c r="I5" s="19" t="s">
        <v>5</v>
      </c>
    </row>
    <row r="6" spans="2:15" ht="4.95" customHeight="1" x14ac:dyDescent="0.3">
      <c r="B6" s="20"/>
      <c r="C6" s="21"/>
      <c r="D6" s="22"/>
      <c r="E6" s="22"/>
      <c r="F6" s="23"/>
      <c r="G6" s="22"/>
      <c r="H6" s="24"/>
      <c r="I6" s="25"/>
    </row>
    <row r="7" spans="2:15" ht="12" customHeight="1" x14ac:dyDescent="0.3">
      <c r="B7" s="26">
        <v>1</v>
      </c>
      <c r="C7" s="27"/>
      <c r="D7" s="28"/>
      <c r="E7" s="29"/>
      <c r="F7" s="30"/>
      <c r="G7" s="31"/>
      <c r="H7" s="32"/>
      <c r="I7" s="33"/>
      <c r="M7" s="34"/>
      <c r="O7" s="34"/>
    </row>
    <row r="8" spans="2:15" ht="12" customHeight="1" x14ac:dyDescent="0.3">
      <c r="B8" s="35">
        <v>2</v>
      </c>
      <c r="C8" s="36"/>
      <c r="D8" s="37"/>
      <c r="E8" s="38"/>
      <c r="F8" s="39"/>
      <c r="G8" s="40"/>
      <c r="H8" s="40"/>
      <c r="I8" s="41"/>
      <c r="M8" s="34"/>
      <c r="N8" s="34"/>
    </row>
    <row r="9" spans="2:15" ht="12" customHeight="1" x14ac:dyDescent="0.3">
      <c r="B9" s="35">
        <v>3</v>
      </c>
      <c r="C9" s="36"/>
      <c r="D9" s="37"/>
      <c r="E9" s="38"/>
      <c r="F9" s="39"/>
      <c r="G9" s="40"/>
      <c r="H9" s="40"/>
      <c r="I9" s="41"/>
      <c r="M9" s="34"/>
      <c r="N9" s="34"/>
    </row>
    <row r="10" spans="2:15" ht="12" customHeight="1" x14ac:dyDescent="0.3">
      <c r="B10" s="35">
        <v>4</v>
      </c>
      <c r="C10" s="36"/>
      <c r="D10" s="37"/>
      <c r="E10" s="38"/>
      <c r="F10" s="39"/>
      <c r="G10" s="33"/>
      <c r="H10" s="40"/>
      <c r="I10" s="41"/>
      <c r="M10" s="34"/>
      <c r="N10" s="34"/>
    </row>
    <row r="11" spans="2:15" ht="12" customHeight="1" x14ac:dyDescent="0.3">
      <c r="B11" s="42">
        <v>5</v>
      </c>
      <c r="C11" s="43"/>
      <c r="D11" s="44"/>
      <c r="E11" s="45"/>
      <c r="F11" s="46"/>
      <c r="G11" s="47"/>
      <c r="H11" s="48"/>
      <c r="I11" s="47"/>
      <c r="M11" s="34"/>
      <c r="N11" s="34"/>
    </row>
    <row r="12" spans="2:15" ht="12" customHeight="1" x14ac:dyDescent="0.3">
      <c r="B12" s="42">
        <v>6</v>
      </c>
      <c r="C12" s="43"/>
      <c r="D12" s="44"/>
      <c r="E12" s="45"/>
      <c r="F12" s="49"/>
      <c r="G12" s="47"/>
      <c r="H12" s="48"/>
      <c r="I12" s="47"/>
      <c r="M12" s="34"/>
      <c r="N12" s="34"/>
    </row>
    <row r="13" spans="2:15" ht="12" customHeight="1" x14ac:dyDescent="0.3">
      <c r="B13" s="42">
        <v>7</v>
      </c>
      <c r="C13" s="43"/>
      <c r="D13" s="44"/>
      <c r="E13" s="45"/>
      <c r="F13" s="46"/>
      <c r="G13" s="47"/>
      <c r="H13" s="48"/>
      <c r="I13" s="47"/>
      <c r="M13" s="34"/>
      <c r="N13" s="34"/>
    </row>
    <row r="14" spans="2:15" ht="12" customHeight="1" x14ac:dyDescent="0.3">
      <c r="B14" s="42">
        <v>8</v>
      </c>
      <c r="C14" s="43"/>
      <c r="D14" s="44"/>
      <c r="E14" s="45"/>
      <c r="F14" s="49"/>
      <c r="G14" s="47"/>
      <c r="H14" s="48"/>
      <c r="I14" s="47"/>
      <c r="M14" s="34"/>
      <c r="N14" s="34"/>
    </row>
    <row r="15" spans="2:15" ht="12" customHeight="1" x14ac:dyDescent="0.3">
      <c r="B15" s="42">
        <v>9</v>
      </c>
      <c r="C15" s="43"/>
      <c r="D15" s="44"/>
      <c r="E15" s="45"/>
      <c r="F15" s="49"/>
      <c r="G15" s="47"/>
      <c r="H15" s="48"/>
      <c r="I15" s="47"/>
      <c r="M15" s="34"/>
      <c r="N15" s="34"/>
    </row>
    <row r="16" spans="2:15" ht="12" customHeight="1" x14ac:dyDescent="0.3">
      <c r="B16" s="35">
        <v>10</v>
      </c>
      <c r="C16" s="36"/>
      <c r="D16" s="37"/>
      <c r="E16" s="38"/>
      <c r="F16" s="39"/>
      <c r="G16" s="33"/>
      <c r="H16" s="40"/>
      <c r="I16" s="41"/>
      <c r="M16" s="34"/>
      <c r="N16" s="34"/>
    </row>
    <row r="17" spans="2:15" ht="12" customHeight="1" x14ac:dyDescent="0.3">
      <c r="B17" s="35">
        <v>11</v>
      </c>
      <c r="C17" s="36"/>
      <c r="D17" s="37"/>
      <c r="E17" s="38"/>
      <c r="F17" s="39"/>
      <c r="G17" s="40"/>
      <c r="H17" s="40"/>
      <c r="I17" s="41"/>
      <c r="M17" s="34"/>
      <c r="N17" s="34"/>
    </row>
    <row r="18" spans="2:15" ht="12" customHeight="1" x14ac:dyDescent="0.3">
      <c r="B18" s="35">
        <v>12</v>
      </c>
      <c r="C18" s="36"/>
      <c r="D18" s="37"/>
      <c r="E18" s="38"/>
      <c r="F18" s="50"/>
      <c r="G18" s="40"/>
      <c r="H18" s="40"/>
      <c r="I18" s="41"/>
      <c r="M18" s="34"/>
      <c r="N18" s="34"/>
    </row>
    <row r="19" spans="2:15" ht="12" customHeight="1" x14ac:dyDescent="0.3">
      <c r="B19" s="35">
        <v>13</v>
      </c>
      <c r="C19" s="36"/>
      <c r="D19" s="37"/>
      <c r="E19" s="38"/>
      <c r="F19" s="50"/>
      <c r="G19" s="40"/>
      <c r="H19" s="40"/>
      <c r="I19" s="41"/>
      <c r="M19" s="34"/>
      <c r="N19" s="34"/>
    </row>
    <row r="20" spans="2:15" ht="13.2" customHeight="1" x14ac:dyDescent="0.3">
      <c r="B20" s="35">
        <v>14</v>
      </c>
      <c r="C20" s="36"/>
      <c r="D20" s="37"/>
      <c r="E20" s="38"/>
      <c r="F20" s="50"/>
      <c r="G20" s="40"/>
      <c r="H20" s="40"/>
      <c r="I20" s="41"/>
      <c r="M20" s="34"/>
      <c r="N20" s="34"/>
    </row>
    <row r="21" spans="2:15" ht="12" customHeight="1" x14ac:dyDescent="0.3">
      <c r="B21" s="42">
        <v>15</v>
      </c>
      <c r="C21" s="43"/>
      <c r="D21" s="44"/>
      <c r="E21" s="45"/>
      <c r="F21" s="49"/>
      <c r="G21" s="48"/>
      <c r="H21" s="48"/>
      <c r="I21" s="47"/>
      <c r="M21" s="34"/>
      <c r="N21" s="34"/>
    </row>
    <row r="22" spans="2:15" ht="12" customHeight="1" x14ac:dyDescent="0.3">
      <c r="B22" s="42">
        <v>16</v>
      </c>
      <c r="C22" s="43"/>
      <c r="D22" s="44"/>
      <c r="E22" s="45"/>
      <c r="F22" s="46"/>
      <c r="G22" s="48"/>
      <c r="H22" s="48"/>
      <c r="I22" s="47"/>
      <c r="M22" s="34"/>
      <c r="N22" s="34"/>
    </row>
    <row r="23" spans="2:15" ht="12" customHeight="1" x14ac:dyDescent="0.3">
      <c r="B23" s="42">
        <v>17</v>
      </c>
      <c r="C23" s="43"/>
      <c r="D23" s="51"/>
      <c r="E23" s="52"/>
      <c r="F23" s="53"/>
      <c r="G23" s="54"/>
      <c r="H23" s="54"/>
      <c r="I23" s="55"/>
      <c r="M23" s="34"/>
      <c r="N23" s="34"/>
    </row>
    <row r="24" spans="2:15" ht="12" customHeight="1" x14ac:dyDescent="0.3">
      <c r="B24" s="42">
        <v>18</v>
      </c>
      <c r="C24" s="43"/>
      <c r="D24" s="44"/>
      <c r="E24" s="45"/>
      <c r="F24" s="49"/>
      <c r="G24" s="48"/>
      <c r="H24" s="48"/>
      <c r="I24" s="47"/>
      <c r="M24" s="34"/>
      <c r="O24" s="34"/>
    </row>
    <row r="25" spans="2:15" ht="12" customHeight="1" x14ac:dyDescent="0.3">
      <c r="B25" s="42">
        <v>19</v>
      </c>
      <c r="C25" s="43"/>
      <c r="D25" s="56"/>
      <c r="E25" s="57"/>
      <c r="F25" s="58"/>
      <c r="G25" s="59"/>
      <c r="H25" s="59"/>
      <c r="I25" s="60"/>
      <c r="M25" s="34"/>
      <c r="N25" s="34"/>
    </row>
    <row r="26" spans="2:15" ht="12" customHeight="1" x14ac:dyDescent="0.3">
      <c r="B26" s="35">
        <v>20</v>
      </c>
      <c r="C26" s="36"/>
      <c r="D26" s="37"/>
      <c r="E26" s="38"/>
      <c r="F26" s="39"/>
      <c r="G26" s="40"/>
      <c r="H26" s="40"/>
      <c r="I26" s="41"/>
      <c r="M26" s="34"/>
      <c r="N26" s="34"/>
    </row>
    <row r="27" spans="2:15" ht="12" customHeight="1" x14ac:dyDescent="0.3">
      <c r="B27" s="35">
        <v>21</v>
      </c>
      <c r="C27" s="36"/>
      <c r="D27" s="37"/>
      <c r="E27" s="38"/>
      <c r="F27" s="39"/>
      <c r="G27" s="40"/>
      <c r="H27" s="40"/>
      <c r="I27" s="41"/>
      <c r="M27" s="34"/>
      <c r="N27" s="34"/>
    </row>
    <row r="28" spans="2:15" ht="12" customHeight="1" x14ac:dyDescent="0.3">
      <c r="B28" s="35">
        <v>22</v>
      </c>
      <c r="C28" s="36"/>
      <c r="D28" s="37"/>
      <c r="E28" s="38"/>
      <c r="F28" s="50"/>
      <c r="G28" s="40"/>
      <c r="H28" s="40"/>
      <c r="I28" s="41"/>
      <c r="M28" s="34"/>
      <c r="O28" s="34"/>
    </row>
    <row r="29" spans="2:15" ht="12" customHeight="1" x14ac:dyDescent="0.3">
      <c r="B29" s="35">
        <v>23</v>
      </c>
      <c r="C29" s="36"/>
      <c r="D29" s="37"/>
      <c r="E29" s="38"/>
      <c r="F29" s="50"/>
      <c r="G29" s="40"/>
      <c r="H29" s="40"/>
      <c r="I29" s="41"/>
      <c r="M29" s="34"/>
      <c r="N29" s="34"/>
    </row>
    <row r="30" spans="2:15" ht="12" customHeight="1" x14ac:dyDescent="0.3">
      <c r="B30" s="35">
        <v>24</v>
      </c>
      <c r="E30" s="38"/>
      <c r="F30" s="50"/>
      <c r="G30" s="40"/>
      <c r="H30" s="169"/>
      <c r="I30" s="41"/>
      <c r="M30" s="34"/>
      <c r="N30" s="34"/>
    </row>
    <row r="31" spans="2:15" ht="12" customHeight="1" x14ac:dyDescent="0.3">
      <c r="B31" s="42">
        <v>25</v>
      </c>
      <c r="C31" s="43"/>
      <c r="D31" s="44"/>
      <c r="E31" s="45"/>
      <c r="F31" s="46"/>
      <c r="G31" s="48"/>
      <c r="H31" s="48"/>
      <c r="I31" s="47"/>
      <c r="M31" s="34"/>
      <c r="N31" s="34"/>
    </row>
    <row r="32" spans="2:15" ht="12" customHeight="1" x14ac:dyDescent="0.3">
      <c r="B32" s="42">
        <v>26</v>
      </c>
      <c r="C32" s="43"/>
      <c r="D32" s="44"/>
      <c r="E32" s="45"/>
      <c r="F32" s="49"/>
      <c r="G32" s="48"/>
      <c r="H32" s="48"/>
      <c r="I32" s="47"/>
      <c r="M32" s="34"/>
      <c r="N32" s="34"/>
    </row>
    <row r="33" spans="2:14" ht="12" customHeight="1" x14ac:dyDescent="0.3">
      <c r="B33" s="42">
        <v>27</v>
      </c>
      <c r="C33" s="43"/>
      <c r="D33" s="44"/>
      <c r="E33" s="45"/>
      <c r="F33" s="49"/>
      <c r="G33" s="48"/>
      <c r="H33" s="48"/>
      <c r="I33" s="47"/>
      <c r="M33" s="34"/>
      <c r="N33" s="34"/>
    </row>
    <row r="34" spans="2:14" ht="12" customHeight="1" x14ac:dyDescent="0.3">
      <c r="B34" s="42">
        <v>28</v>
      </c>
      <c r="C34" s="43"/>
      <c r="D34" s="44"/>
      <c r="E34" s="45"/>
      <c r="F34" s="49"/>
      <c r="G34" s="48"/>
      <c r="H34" s="48"/>
      <c r="I34" s="47"/>
      <c r="M34" s="34"/>
      <c r="N34" s="34"/>
    </row>
    <row r="35" spans="2:14" ht="12" customHeight="1" x14ac:dyDescent="0.3">
      <c r="B35" s="42">
        <v>29</v>
      </c>
      <c r="C35" s="43"/>
      <c r="D35" s="44"/>
      <c r="E35" s="45"/>
      <c r="F35" s="49"/>
      <c r="G35" s="48"/>
      <c r="H35" s="170"/>
      <c r="I35" s="47"/>
      <c r="M35" s="34"/>
      <c r="N35" s="34"/>
    </row>
    <row r="36" spans="2:14" ht="12" customHeight="1" x14ac:dyDescent="0.3">
      <c r="B36" s="42">
        <v>30</v>
      </c>
      <c r="C36" s="43"/>
      <c r="D36" s="44"/>
      <c r="E36" s="45"/>
      <c r="F36" s="49"/>
      <c r="G36" s="48"/>
      <c r="H36" s="48"/>
      <c r="I36" s="47"/>
      <c r="M36" s="34"/>
      <c r="N36" s="34"/>
    </row>
    <row r="37" spans="2:14" ht="12" customHeight="1" x14ac:dyDescent="0.3">
      <c r="B37" s="35">
        <v>31</v>
      </c>
      <c r="C37" s="36"/>
      <c r="D37" s="37"/>
      <c r="E37" s="38"/>
      <c r="F37" s="50"/>
      <c r="G37" s="40"/>
      <c r="H37" s="40"/>
      <c r="I37" s="41"/>
      <c r="M37" s="34"/>
      <c r="N37" s="34"/>
    </row>
    <row r="38" spans="2:14" ht="12" customHeight="1" x14ac:dyDescent="0.3">
      <c r="B38" s="35">
        <v>32</v>
      </c>
      <c r="C38" s="36"/>
      <c r="D38" s="37"/>
      <c r="E38" s="38"/>
      <c r="F38" s="50"/>
      <c r="G38" s="40"/>
      <c r="H38" s="40"/>
      <c r="I38" s="41"/>
      <c r="M38" s="34"/>
      <c r="N38" s="34"/>
    </row>
    <row r="39" spans="2:14" ht="12" customHeight="1" x14ac:dyDescent="0.3">
      <c r="B39" s="35">
        <v>33</v>
      </c>
      <c r="C39" s="36"/>
      <c r="D39" s="37"/>
      <c r="E39" s="38"/>
      <c r="F39" s="50"/>
      <c r="G39" s="40"/>
      <c r="H39" s="40"/>
      <c r="I39" s="41"/>
      <c r="M39" s="34"/>
      <c r="N39" s="34"/>
    </row>
    <row r="40" spans="2:14" ht="12" customHeight="1" x14ac:dyDescent="0.3">
      <c r="B40" s="35">
        <v>34</v>
      </c>
      <c r="C40" s="36"/>
      <c r="D40" s="37"/>
      <c r="E40" s="38"/>
      <c r="F40" s="50"/>
      <c r="G40" s="40"/>
      <c r="H40" s="40"/>
      <c r="I40" s="41"/>
      <c r="M40" s="34"/>
      <c r="N40" s="34"/>
    </row>
    <row r="41" spans="2:14" ht="12" customHeight="1" x14ac:dyDescent="0.3">
      <c r="B41" s="35">
        <v>35</v>
      </c>
      <c r="C41" s="36"/>
      <c r="D41" s="37"/>
      <c r="E41" s="38"/>
      <c r="F41" s="50"/>
      <c r="G41" s="40"/>
      <c r="H41" s="40"/>
      <c r="I41" s="41"/>
      <c r="M41" s="34"/>
      <c r="N41" s="34"/>
    </row>
    <row r="42" spans="2:14" ht="12" customHeight="1" x14ac:dyDescent="0.3">
      <c r="B42" s="42">
        <v>36</v>
      </c>
      <c r="C42" s="43"/>
      <c r="D42" s="44"/>
      <c r="E42" s="45"/>
      <c r="F42" s="49"/>
      <c r="G42" s="48"/>
      <c r="H42" s="48"/>
      <c r="I42" s="47"/>
      <c r="L42" s="9"/>
      <c r="M42" s="34"/>
      <c r="N42" s="34"/>
    </row>
    <row r="43" spans="2:14" ht="12" customHeight="1" x14ac:dyDescent="0.3">
      <c r="B43" s="42">
        <v>37</v>
      </c>
      <c r="C43" s="43"/>
      <c r="D43" s="44"/>
      <c r="E43" s="45"/>
      <c r="F43" s="49"/>
      <c r="G43" s="48"/>
      <c r="H43" s="48"/>
      <c r="I43" s="47"/>
      <c r="M43" s="61"/>
    </row>
    <row r="44" spans="2:14" ht="12" customHeight="1" x14ac:dyDescent="0.3">
      <c r="B44" s="42">
        <v>38</v>
      </c>
      <c r="C44" s="43"/>
      <c r="D44" s="44"/>
      <c r="E44" s="45"/>
      <c r="F44" s="49"/>
      <c r="G44" s="48"/>
      <c r="H44" s="48"/>
      <c r="I44" s="47"/>
      <c r="M44" s="34"/>
      <c r="N44" s="34"/>
    </row>
    <row r="45" spans="2:14" ht="12" customHeight="1" x14ac:dyDescent="0.3">
      <c r="B45" s="35">
        <v>39</v>
      </c>
      <c r="D45" s="37"/>
      <c r="E45" s="38"/>
      <c r="F45" s="50"/>
      <c r="G45" s="40"/>
      <c r="H45" s="40"/>
      <c r="I45" s="41"/>
      <c r="M45" s="34"/>
      <c r="N45" s="34"/>
    </row>
    <row r="46" spans="2:14" ht="12" customHeight="1" x14ac:dyDescent="0.3">
      <c r="B46" s="35">
        <v>40</v>
      </c>
      <c r="C46" s="36"/>
      <c r="D46" s="37"/>
      <c r="E46" s="38"/>
      <c r="F46" s="50"/>
      <c r="G46" s="40"/>
      <c r="H46" s="40"/>
      <c r="I46" s="41"/>
      <c r="M46" s="34"/>
    </row>
    <row r="47" spans="2:14" ht="12" customHeight="1" x14ac:dyDescent="0.3">
      <c r="B47" s="35">
        <v>41</v>
      </c>
      <c r="C47" s="36"/>
      <c r="D47" s="37"/>
      <c r="E47" s="38"/>
      <c r="F47" s="50"/>
      <c r="G47" s="40"/>
      <c r="H47" s="40"/>
      <c r="I47" s="41"/>
      <c r="M47" s="61"/>
    </row>
    <row r="48" spans="2:14" ht="12" customHeight="1" x14ac:dyDescent="0.3">
      <c r="B48" s="35">
        <v>42</v>
      </c>
      <c r="C48" s="36"/>
      <c r="D48" s="37"/>
      <c r="E48" s="38"/>
      <c r="F48" s="50"/>
      <c r="G48" s="40"/>
      <c r="H48" s="40"/>
      <c r="I48" s="41"/>
      <c r="M48" s="34"/>
      <c r="N48" s="34"/>
    </row>
    <row r="49" spans="2:15" ht="12" customHeight="1" x14ac:dyDescent="0.3">
      <c r="B49" s="42">
        <v>43</v>
      </c>
      <c r="C49" s="43"/>
      <c r="D49" s="44"/>
      <c r="E49" s="45"/>
      <c r="F49" s="49"/>
      <c r="G49" s="48"/>
      <c r="H49" s="48"/>
      <c r="I49" s="47"/>
      <c r="M49" s="34"/>
      <c r="O49" s="34"/>
    </row>
    <row r="50" spans="2:15" ht="12" customHeight="1" x14ac:dyDescent="0.3">
      <c r="B50" s="42">
        <v>44</v>
      </c>
      <c r="C50" s="43"/>
      <c r="D50" s="44"/>
      <c r="E50" s="45"/>
      <c r="F50" s="49"/>
      <c r="G50" s="48"/>
      <c r="H50" s="48"/>
      <c r="I50" s="47"/>
      <c r="M50" s="34"/>
      <c r="N50" s="34"/>
    </row>
    <row r="51" spans="2:15" x14ac:dyDescent="0.3">
      <c r="B51" s="42">
        <v>45</v>
      </c>
      <c r="C51" s="43"/>
      <c r="D51" s="44"/>
      <c r="E51" s="45"/>
      <c r="F51" s="49"/>
      <c r="G51" s="48"/>
      <c r="H51" s="48"/>
      <c r="I51" s="47"/>
    </row>
    <row r="52" spans="2:15" x14ac:dyDescent="0.3">
      <c r="B52" s="42">
        <v>46</v>
      </c>
      <c r="C52" s="43"/>
      <c r="D52" s="44"/>
      <c r="E52" s="45"/>
      <c r="F52" s="49"/>
      <c r="G52" s="48"/>
      <c r="H52" s="48"/>
      <c r="I52" s="47"/>
    </row>
    <row r="53" spans="2:15" x14ac:dyDescent="0.3">
      <c r="B53" s="42">
        <v>47</v>
      </c>
      <c r="C53" s="43"/>
      <c r="D53" s="44"/>
      <c r="E53" s="45"/>
      <c r="F53" s="49"/>
      <c r="G53" s="48"/>
      <c r="H53" s="48"/>
      <c r="I53" s="47"/>
    </row>
    <row r="54" spans="2:15" x14ac:dyDescent="0.3">
      <c r="B54" s="45">
        <v>48</v>
      </c>
      <c r="C54" s="43"/>
      <c r="D54" s="45"/>
      <c r="E54" s="45"/>
      <c r="F54" s="49"/>
      <c r="G54" s="47"/>
      <c r="H54" s="48"/>
      <c r="I54" s="47"/>
    </row>
    <row r="57" spans="2:15" x14ac:dyDescent="0.3">
      <c r="E57" s="183"/>
      <c r="N57">
        <v>5</v>
      </c>
    </row>
  </sheetData>
  <pageMargins left="0.25" right="0.25" top="0.75" bottom="0.75" header="0.51180555555555496" footer="0.51180555555555496"/>
  <pageSetup scale="87" firstPageNumber="0" fitToWidth="0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534C5-E4F3-4802-B1C2-6A84F3F43278}">
  <dimension ref="A1:N57"/>
  <sheetViews>
    <sheetView workbookViewId="0"/>
  </sheetViews>
  <sheetFormatPr defaultRowHeight="14.4" x14ac:dyDescent="0.3"/>
  <cols>
    <col min="1" max="1" width="2.88671875" customWidth="1"/>
    <col min="2" max="2" width="32.5546875" customWidth="1"/>
    <col min="3" max="3" width="1.21875" customWidth="1"/>
    <col min="4" max="4" width="20.6640625" customWidth="1"/>
    <col min="5" max="5" width="1.109375" customWidth="1"/>
    <col min="6" max="6" width="20.6640625" customWidth="1"/>
    <col min="7" max="7" width="1.33203125" customWidth="1"/>
    <col min="8" max="8" width="20.6640625" customWidth="1"/>
    <col min="9" max="9" width="1.5546875" customWidth="1"/>
    <col min="10" max="10" width="20.6640625" customWidth="1"/>
    <col min="11" max="11" width="1.44140625" customWidth="1"/>
    <col min="12" max="12" width="20.6640625" customWidth="1"/>
    <col min="13" max="13" width="14.5546875" customWidth="1"/>
    <col min="14" max="14" width="33.88671875" customWidth="1"/>
    <col min="15" max="1030" width="11.6640625" customWidth="1"/>
  </cols>
  <sheetData>
    <row r="1" spans="1:14" ht="21.6" customHeight="1" thickTop="1" x14ac:dyDescent="0.4">
      <c r="B1" s="334" t="s">
        <v>6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4" ht="21.6" customHeight="1" x14ac:dyDescent="0.45">
      <c r="B2" s="62" t="s">
        <v>7</v>
      </c>
      <c r="C2" s="266"/>
      <c r="D2" s="7"/>
      <c r="E2" s="7"/>
      <c r="F2" s="63" t="s">
        <v>8</v>
      </c>
      <c r="G2" s="63"/>
      <c r="H2" s="335">
        <v>44912</v>
      </c>
      <c r="I2" s="335"/>
      <c r="J2" s="335"/>
      <c r="K2" s="253"/>
      <c r="L2" s="224" t="s">
        <v>10</v>
      </c>
      <c r="M2" s="65" t="s">
        <v>9</v>
      </c>
    </row>
    <row r="3" spans="1:14" ht="9" customHeight="1" x14ac:dyDescent="0.5">
      <c r="B3" s="62"/>
      <c r="C3" s="266"/>
      <c r="D3" s="7"/>
      <c r="E3" s="7"/>
      <c r="F3" s="227"/>
      <c r="G3" s="227"/>
      <c r="H3" s="228"/>
      <c r="I3" s="228"/>
      <c r="J3" s="229"/>
      <c r="K3" s="229"/>
      <c r="L3" s="64"/>
      <c r="M3" s="230"/>
    </row>
    <row r="4" spans="1:14" ht="21.6" customHeight="1" x14ac:dyDescent="0.5">
      <c r="B4" s="62"/>
      <c r="C4" s="266"/>
      <c r="D4" s="74"/>
      <c r="E4" s="74"/>
      <c r="F4" s="227"/>
      <c r="G4" s="227"/>
      <c r="H4" s="107"/>
      <c r="I4" s="107"/>
      <c r="J4" s="107"/>
      <c r="K4" s="107"/>
      <c r="L4" s="107"/>
      <c r="M4" s="255"/>
    </row>
    <row r="5" spans="1:14" ht="21.6" customHeight="1" x14ac:dyDescent="0.5">
      <c r="B5" s="78" t="s">
        <v>11</v>
      </c>
      <c r="C5" s="267"/>
      <c r="D5" s="79"/>
      <c r="E5" s="80"/>
      <c r="F5" s="80"/>
      <c r="G5" s="80"/>
      <c r="H5" s="80"/>
      <c r="I5" s="80"/>
      <c r="J5" s="80"/>
      <c r="K5" s="80"/>
      <c r="L5" s="80"/>
      <c r="M5" s="81"/>
    </row>
    <row r="6" spans="1:14" ht="21.6" customHeight="1" x14ac:dyDescent="0.5">
      <c r="A6" s="82"/>
      <c r="B6" s="83" t="s">
        <v>12</v>
      </c>
      <c r="C6" s="268"/>
      <c r="D6" s="84">
        <f>IF(D7=0," ",TIMEVALUE(LEFT(D7,2)&amp;":"&amp;MID(D7,3,2)&amp;":"&amp;RIGHT(D7,2)))</f>
        <v>0.39618055555555554</v>
      </c>
      <c r="E6" s="84"/>
      <c r="F6" s="84">
        <f>IF(F7=0," ",TIMEVALUE(LEFT(F7,2)&amp;":"&amp;MID(F7,3,2)&amp;":"&amp;RIGHT(F7,2)))</f>
        <v>0.45833333333333331</v>
      </c>
      <c r="G6" s="84"/>
      <c r="H6" s="84">
        <f>IF(H7=0," ",TIMEVALUE(LEFT(H7,2)&amp;":"&amp;MID(H7,3,2)&amp;":"&amp;RIGHT(H7,2)))</f>
        <v>0.52118055555555554</v>
      </c>
      <c r="I6" s="84"/>
      <c r="J6" s="84">
        <f>IF(J7=0," ",TIMEVALUE(LEFT(J7,2)&amp;":"&amp;MID(J7,3,2)&amp;":"&amp;RIGHT(J7,2)))</f>
        <v>0.59392361111111114</v>
      </c>
      <c r="K6" s="84"/>
      <c r="L6" s="84">
        <f>IF(L7=0," ",TIMEVALUE(LEFT(L7,2)&amp;":"&amp;MID(L7,3,2)&amp;":"&amp;RIGHT(L7,2)))</f>
        <v>0.6567708333333333</v>
      </c>
      <c r="M6" s="85"/>
      <c r="N6" s="82"/>
    </row>
    <row r="7" spans="1:14" ht="21.6" customHeight="1" x14ac:dyDescent="0.5">
      <c r="B7" s="86" t="s">
        <v>13</v>
      </c>
      <c r="C7" s="269"/>
      <c r="D7" s="87" t="s">
        <v>501</v>
      </c>
      <c r="E7" s="87"/>
      <c r="F7" s="87" t="s">
        <v>513</v>
      </c>
      <c r="G7" s="87"/>
      <c r="H7" s="87" t="s">
        <v>514</v>
      </c>
      <c r="I7" s="87"/>
      <c r="J7" s="87" t="s">
        <v>917</v>
      </c>
      <c r="K7" s="87"/>
      <c r="L7" s="87" t="s">
        <v>918</v>
      </c>
      <c r="M7" s="181"/>
    </row>
    <row r="8" spans="1:14" ht="21.6" customHeight="1" x14ac:dyDescent="0.5">
      <c r="B8" s="86" t="s">
        <v>14</v>
      </c>
      <c r="C8" s="270"/>
      <c r="D8" s="90">
        <v>671</v>
      </c>
      <c r="E8" s="90">
        <v>671</v>
      </c>
      <c r="F8" s="90">
        <v>1686</v>
      </c>
      <c r="G8" s="90">
        <v>1686</v>
      </c>
      <c r="H8" s="90">
        <v>671</v>
      </c>
      <c r="I8" s="90"/>
      <c r="J8" s="90">
        <v>1686</v>
      </c>
      <c r="K8" s="90"/>
      <c r="L8" s="90">
        <v>671</v>
      </c>
      <c r="M8" s="88"/>
    </row>
    <row r="9" spans="1:14" ht="21.6" customHeight="1" x14ac:dyDescent="0.45">
      <c r="B9" s="91"/>
      <c r="C9" s="270"/>
      <c r="M9" s="88"/>
    </row>
    <row r="10" spans="1:14" ht="30" customHeight="1" x14ac:dyDescent="0.5">
      <c r="B10" s="94" t="s">
        <v>15</v>
      </c>
      <c r="C10" s="329" t="s">
        <v>982</v>
      </c>
      <c r="D10" s="287">
        <f>IF(C10=0," ",TIMEVALUE(LEFT(C10,2)&amp;":"&amp;MID(C10,3,2)&amp;":"&amp;RIGHT(C10,2)))</f>
        <v>0.39688657407407407</v>
      </c>
      <c r="E10" s="329" t="s">
        <v>921</v>
      </c>
      <c r="F10" s="287">
        <f t="shared" ref="F10:F17" si="0">IF(E10=0," ",TIMEVALUE(LEFT(E10,2)&amp;":"&amp;MID(E10,3,2)&amp;":"&amp;RIGHT(E10,2)))</f>
        <v>0.46045138888888887</v>
      </c>
      <c r="G10" s="329" t="s">
        <v>1013</v>
      </c>
      <c r="H10" s="287">
        <f t="shared" ref="H10:H17" si="1">IF(G10=0," ",TIMEVALUE(LEFT(G10,2)&amp;":"&amp;MID(G10,3,2)&amp;":"&amp;RIGHT(G10,2)))</f>
        <v>0.52471064814814816</v>
      </c>
      <c r="I10" s="329" t="s">
        <v>1019</v>
      </c>
      <c r="J10" s="287">
        <f t="shared" ref="J10:L17" si="2">IF(I10=0," ",TIMEVALUE(LEFT(I10,2)&amp;":"&amp;MID(I10,3,2)&amp;":"&amp;RIGHT(I10,2)))</f>
        <v>0.59604166666666669</v>
      </c>
      <c r="K10" s="329" t="s">
        <v>1022</v>
      </c>
      <c r="L10" s="287">
        <f t="shared" si="2"/>
        <v>0.65888888888888886</v>
      </c>
      <c r="M10" s="288"/>
    </row>
    <row r="11" spans="1:14" ht="21.6" customHeight="1" x14ac:dyDescent="0.5">
      <c r="B11" s="96" t="s">
        <v>16</v>
      </c>
      <c r="C11" s="330"/>
      <c r="D11" s="224" t="s">
        <v>10</v>
      </c>
      <c r="E11" s="330"/>
      <c r="F11" s="224" t="s">
        <v>10</v>
      </c>
      <c r="G11" s="330"/>
      <c r="H11" s="224" t="s">
        <v>10</v>
      </c>
      <c r="I11" s="330"/>
      <c r="J11" s="224" t="s">
        <v>10</v>
      </c>
      <c r="K11" s="330"/>
      <c r="L11" s="224" t="s">
        <v>10</v>
      </c>
      <c r="M11" s="288"/>
    </row>
    <row r="12" spans="1:14" ht="30" customHeight="1" x14ac:dyDescent="0.5">
      <c r="B12" s="94" t="s">
        <v>17</v>
      </c>
      <c r="C12" s="329" t="s">
        <v>932</v>
      </c>
      <c r="D12" s="287">
        <f t="shared" ref="D12:D17" si="3">IF(C12=0," ",TIMEVALUE(LEFT(C12,2)&amp;":"&amp;MID(C12,3,2)&amp;":"&amp;RIGHT(C12,2)))</f>
        <v>0.40465277777777775</v>
      </c>
      <c r="E12" s="329" t="s">
        <v>922</v>
      </c>
      <c r="F12" s="287">
        <f t="shared" si="0"/>
        <v>0.46751157407407407</v>
      </c>
      <c r="G12" s="329" t="s">
        <v>1014</v>
      </c>
      <c r="H12" s="287">
        <f t="shared" si="1"/>
        <v>0.53388888888888886</v>
      </c>
      <c r="I12" s="329" t="s">
        <v>970</v>
      </c>
      <c r="J12" s="287">
        <f t="shared" ref="J12:J17" si="4">IF(I12=0," ",TIMEVALUE(LEFT(I12,2)&amp;":"&amp;MID(I12,3,2)&amp;":"&amp;RIGHT(I12,2)))</f>
        <v>0.60310185185185183</v>
      </c>
      <c r="K12" s="329" t="s">
        <v>579</v>
      </c>
      <c r="L12" s="287">
        <f t="shared" si="2"/>
        <v>0.66666666666666663</v>
      </c>
      <c r="M12" s="288"/>
    </row>
    <row r="13" spans="1:14" ht="30" customHeight="1" x14ac:dyDescent="0.5">
      <c r="B13" s="94" t="s">
        <v>19</v>
      </c>
      <c r="C13" s="329" t="s">
        <v>933</v>
      </c>
      <c r="D13" s="287">
        <f t="shared" si="3"/>
        <v>0.40959490740740739</v>
      </c>
      <c r="E13" s="329" t="s">
        <v>525</v>
      </c>
      <c r="F13" s="287">
        <f t="shared" si="0"/>
        <v>0.47245370370370371</v>
      </c>
      <c r="G13" s="329" t="s">
        <v>1016</v>
      </c>
      <c r="H13" s="287">
        <f t="shared" si="1"/>
        <v>0.54094907407407411</v>
      </c>
      <c r="I13" s="329" t="s">
        <v>948</v>
      </c>
      <c r="J13" s="287">
        <f t="shared" si="4"/>
        <v>0.60804398148148142</v>
      </c>
      <c r="K13" s="329" t="s">
        <v>1023</v>
      </c>
      <c r="L13" s="287">
        <f t="shared" si="2"/>
        <v>0.67090277777777774</v>
      </c>
      <c r="M13" s="288" t="s">
        <v>18</v>
      </c>
    </row>
    <row r="14" spans="1:14" ht="30" customHeight="1" x14ac:dyDescent="0.5">
      <c r="B14" s="94" t="s">
        <v>20</v>
      </c>
      <c r="C14" s="329" t="s">
        <v>934</v>
      </c>
      <c r="D14" s="287">
        <f t="shared" si="3"/>
        <v>0.42160879629629627</v>
      </c>
      <c r="E14" s="329" t="s">
        <v>1010</v>
      </c>
      <c r="F14" s="287">
        <f t="shared" si="0"/>
        <v>0.48374999999999996</v>
      </c>
      <c r="G14" s="329" t="s">
        <v>1018</v>
      </c>
      <c r="H14" s="287">
        <f t="shared" si="1"/>
        <v>0.55296296296296299</v>
      </c>
      <c r="I14" s="329" t="s">
        <v>972</v>
      </c>
      <c r="J14" s="287">
        <f t="shared" si="4"/>
        <v>0.62216435185185182</v>
      </c>
      <c r="K14" s="329" t="s">
        <v>1024</v>
      </c>
      <c r="L14" s="287">
        <f t="shared" si="2"/>
        <v>0.68502314814814813</v>
      </c>
      <c r="M14" s="288"/>
    </row>
    <row r="15" spans="1:14" ht="30" customHeight="1" x14ac:dyDescent="0.5">
      <c r="B15" s="94" t="s">
        <v>21</v>
      </c>
      <c r="C15" s="329" t="s">
        <v>1008</v>
      </c>
      <c r="D15" s="287">
        <f t="shared" si="3"/>
        <v>0.42655092592592592</v>
      </c>
      <c r="E15" s="329" t="s">
        <v>1011</v>
      </c>
      <c r="F15" s="287">
        <f t="shared" si="0"/>
        <v>0.4886921296296296</v>
      </c>
      <c r="G15" s="329" t="s">
        <v>1017</v>
      </c>
      <c r="H15" s="287">
        <f t="shared" si="1"/>
        <v>0.55861111111111106</v>
      </c>
      <c r="I15" s="329" t="s">
        <v>1020</v>
      </c>
      <c r="J15" s="287">
        <f t="shared" si="4"/>
        <v>0.62641203703703707</v>
      </c>
      <c r="K15" s="329" t="s">
        <v>979</v>
      </c>
      <c r="L15" s="287">
        <f t="shared" si="2"/>
        <v>0.69067129629629631</v>
      </c>
      <c r="M15" s="288"/>
    </row>
    <row r="16" spans="1:14" ht="21.6" customHeight="1" x14ac:dyDescent="0.5">
      <c r="B16" s="96" t="s">
        <v>16</v>
      </c>
      <c r="C16" s="330"/>
      <c r="D16" s="224" t="s">
        <v>10</v>
      </c>
      <c r="E16" s="330"/>
      <c r="F16" s="224" t="s">
        <v>10</v>
      </c>
      <c r="G16" s="330"/>
      <c r="H16" s="224" t="s">
        <v>10</v>
      </c>
      <c r="I16" s="330"/>
      <c r="J16" s="224" t="s">
        <v>10</v>
      </c>
      <c r="K16" s="330"/>
      <c r="L16" s="224" t="s">
        <v>10</v>
      </c>
      <c r="M16" s="288"/>
    </row>
    <row r="17" spans="2:14" ht="30" customHeight="1" x14ac:dyDescent="0.5">
      <c r="B17" s="94" t="s">
        <v>22</v>
      </c>
      <c r="C17" s="329" t="s">
        <v>1009</v>
      </c>
      <c r="D17" s="287">
        <f t="shared" si="3"/>
        <v>0.43361111111111111</v>
      </c>
      <c r="E17" s="329" t="s">
        <v>1012</v>
      </c>
      <c r="F17" s="287">
        <f t="shared" si="0"/>
        <v>0.49434027777777773</v>
      </c>
      <c r="G17" s="329" t="s">
        <v>1015</v>
      </c>
      <c r="H17" s="287">
        <f t="shared" si="1"/>
        <v>0.56567129629629631</v>
      </c>
      <c r="I17" s="329" t="s">
        <v>1021</v>
      </c>
      <c r="J17" s="287">
        <f t="shared" si="4"/>
        <v>0.63276620370370373</v>
      </c>
      <c r="K17" s="329" t="s">
        <v>1025</v>
      </c>
      <c r="L17" s="287">
        <f t="shared" si="2"/>
        <v>0.69843749999999993</v>
      </c>
      <c r="M17" s="288"/>
      <c r="N17" t="s">
        <v>23</v>
      </c>
    </row>
    <row r="18" spans="2:14" ht="21.6" customHeight="1" x14ac:dyDescent="0.35">
      <c r="B18" s="101" t="s">
        <v>24</v>
      </c>
      <c r="C18" s="271"/>
      <c r="D18" s="102" t="s">
        <v>25</v>
      </c>
      <c r="E18" s="102"/>
      <c r="F18" s="104"/>
      <c r="G18" s="104"/>
      <c r="H18" s="103"/>
      <c r="I18" s="103"/>
      <c r="J18" s="104"/>
      <c r="K18" s="104"/>
      <c r="L18" s="103"/>
      <c r="M18" s="100"/>
    </row>
    <row r="19" spans="2:14" ht="21.6" customHeight="1" x14ac:dyDescent="0.5">
      <c r="B19" s="105"/>
      <c r="C19" s="106"/>
      <c r="D19" s="106"/>
      <c r="E19" s="106"/>
      <c r="F19" s="103"/>
      <c r="G19" s="103"/>
      <c r="H19" s="107" t="s">
        <v>26</v>
      </c>
      <c r="I19" s="107"/>
      <c r="J19" s="106"/>
      <c r="K19" s="106"/>
      <c r="L19" s="106"/>
      <c r="M19" s="100"/>
    </row>
    <row r="20" spans="2:14" ht="30" customHeight="1" x14ac:dyDescent="0.5">
      <c r="B20" s="108">
        <v>100</v>
      </c>
      <c r="C20" s="272"/>
      <c r="D20" s="90">
        <v>57</v>
      </c>
      <c r="E20" s="90"/>
      <c r="F20" s="90">
        <v>55</v>
      </c>
      <c r="G20" s="90"/>
      <c r="H20" s="90">
        <v>55</v>
      </c>
      <c r="I20" s="90"/>
      <c r="J20" s="90">
        <v>65</v>
      </c>
      <c r="K20" s="90"/>
      <c r="L20" s="90">
        <v>65</v>
      </c>
      <c r="M20" s="100"/>
    </row>
    <row r="21" spans="2:14" ht="30" customHeight="1" x14ac:dyDescent="0.5">
      <c r="B21" s="108">
        <v>101</v>
      </c>
      <c r="C21" s="272"/>
      <c r="D21" s="90">
        <v>57</v>
      </c>
      <c r="E21" s="90"/>
      <c r="F21" s="90">
        <v>60</v>
      </c>
      <c r="G21" s="90"/>
      <c r="H21" s="90">
        <v>60</v>
      </c>
      <c r="I21" s="90"/>
      <c r="J21" s="90">
        <v>70</v>
      </c>
      <c r="K21" s="90"/>
      <c r="L21" s="90">
        <v>54</v>
      </c>
      <c r="M21" s="100"/>
    </row>
    <row r="22" spans="2:14" ht="30" customHeight="1" x14ac:dyDescent="0.5">
      <c r="B22" s="108">
        <v>200</v>
      </c>
      <c r="C22" s="272"/>
      <c r="D22" s="90">
        <v>59</v>
      </c>
      <c r="E22" s="90"/>
      <c r="F22" s="90">
        <v>63</v>
      </c>
      <c r="G22" s="90"/>
      <c r="H22" s="90">
        <v>58</v>
      </c>
      <c r="I22" s="90"/>
      <c r="J22" s="90">
        <v>59</v>
      </c>
      <c r="K22" s="90"/>
      <c r="L22" s="90">
        <v>66</v>
      </c>
      <c r="M22" s="100"/>
    </row>
    <row r="23" spans="2:14" ht="30" customHeight="1" x14ac:dyDescent="0.5">
      <c r="B23" s="108">
        <v>201</v>
      </c>
      <c r="C23" s="272"/>
      <c r="D23" s="90">
        <v>56</v>
      </c>
      <c r="E23" s="90"/>
      <c r="F23" s="90">
        <v>55</v>
      </c>
      <c r="G23" s="90"/>
      <c r="H23" s="90">
        <v>65</v>
      </c>
      <c r="I23" s="90"/>
      <c r="J23" s="90">
        <v>63</v>
      </c>
      <c r="K23" s="90"/>
      <c r="L23" s="90">
        <v>49</v>
      </c>
      <c r="M23" s="100"/>
    </row>
    <row r="24" spans="2:14" ht="30" customHeight="1" x14ac:dyDescent="0.5">
      <c r="B24" s="108">
        <v>308</v>
      </c>
      <c r="C24" s="272"/>
      <c r="D24" s="90">
        <v>11</v>
      </c>
      <c r="E24" s="90"/>
      <c r="F24" s="90">
        <v>11</v>
      </c>
      <c r="G24" s="90"/>
      <c r="H24" s="90">
        <v>11</v>
      </c>
      <c r="I24" s="90"/>
      <c r="J24" s="90">
        <v>7</v>
      </c>
      <c r="K24" s="90"/>
      <c r="L24" s="90">
        <v>10</v>
      </c>
      <c r="M24" s="100"/>
    </row>
    <row r="25" spans="2:14" ht="30" customHeight="1" x14ac:dyDescent="0.5">
      <c r="B25" s="111" t="s">
        <v>27</v>
      </c>
      <c r="C25" s="273"/>
      <c r="D25" s="90">
        <v>0</v>
      </c>
      <c r="E25" s="113"/>
      <c r="F25" s="90">
        <v>0</v>
      </c>
      <c r="G25" s="113"/>
      <c r="H25" s="90">
        <v>0</v>
      </c>
      <c r="I25" s="90"/>
      <c r="J25" s="90">
        <v>0</v>
      </c>
      <c r="K25" s="90"/>
      <c r="L25" s="90">
        <v>0</v>
      </c>
      <c r="M25" s="100"/>
    </row>
    <row r="26" spans="2:14" ht="30" customHeight="1" thickBot="1" x14ac:dyDescent="0.55000000000000004">
      <c r="B26" s="112" t="s">
        <v>28</v>
      </c>
      <c r="C26" s="274"/>
      <c r="D26" s="113">
        <v>0</v>
      </c>
      <c r="E26" s="113"/>
      <c r="F26" s="113">
        <v>0</v>
      </c>
      <c r="G26" s="113"/>
      <c r="H26" s="113">
        <v>0</v>
      </c>
      <c r="I26" s="113"/>
      <c r="J26" s="113">
        <v>0</v>
      </c>
      <c r="K26" s="113"/>
      <c r="L26" s="113">
        <v>0</v>
      </c>
      <c r="M26" s="100"/>
    </row>
    <row r="27" spans="2:14" ht="21.6" customHeight="1" thickTop="1" thickBot="1" x14ac:dyDescent="0.5">
      <c r="B27" s="116" t="s">
        <v>29</v>
      </c>
      <c r="C27" s="275"/>
      <c r="D27" s="117">
        <f>SUM(D20:D26)</f>
        <v>240</v>
      </c>
      <c r="E27" s="117"/>
      <c r="F27" s="117">
        <f>SUM(F20:F26)</f>
        <v>244</v>
      </c>
      <c r="G27" s="117"/>
      <c r="H27" s="117">
        <f>SUM(H20:H26)</f>
        <v>249</v>
      </c>
      <c r="I27" s="117"/>
      <c r="J27" s="117">
        <f>SUM(J20:J26)</f>
        <v>264</v>
      </c>
      <c r="K27" s="118"/>
      <c r="L27" s="225">
        <f>SUM(L20:L26)</f>
        <v>244</v>
      </c>
      <c r="M27" s="100"/>
    </row>
    <row r="28" spans="2:14" ht="21.6" customHeight="1" thickTop="1" thickBot="1" x14ac:dyDescent="0.5">
      <c r="B28" s="116" t="s">
        <v>30</v>
      </c>
      <c r="C28" s="275"/>
      <c r="D28" s="117">
        <f>D27</f>
        <v>240</v>
      </c>
      <c r="E28" s="117"/>
      <c r="F28" s="117">
        <f>D28+F27</f>
        <v>484</v>
      </c>
      <c r="G28" s="117"/>
      <c r="H28" s="117">
        <f>F28+H27</f>
        <v>733</v>
      </c>
      <c r="I28" s="117"/>
      <c r="J28" s="117">
        <f>J27+H28</f>
        <v>997</v>
      </c>
      <c r="K28" s="118"/>
      <c r="L28" s="225">
        <f>L27+J28</f>
        <v>1241</v>
      </c>
      <c r="M28" s="327"/>
    </row>
    <row r="29" spans="2:14" ht="21.6" customHeight="1" thickTop="1" thickBot="1" x14ac:dyDescent="0.5">
      <c r="B29" s="119" t="s">
        <v>31</v>
      </c>
      <c r="C29" s="276"/>
      <c r="D29" s="120"/>
      <c r="E29" s="120"/>
      <c r="F29" s="117"/>
      <c r="G29" s="117"/>
      <c r="H29" s="120"/>
      <c r="I29" s="120"/>
      <c r="J29" s="120"/>
      <c r="K29" s="121"/>
      <c r="L29" s="226"/>
      <c r="M29" s="100"/>
    </row>
    <row r="30" spans="2:14" ht="21.6" customHeight="1" thickTop="1" thickBot="1" x14ac:dyDescent="0.5">
      <c r="B30" s="119" t="s">
        <v>32</v>
      </c>
      <c r="C30" s="276"/>
      <c r="D30" s="120"/>
      <c r="E30" s="120"/>
      <c r="F30" s="120"/>
      <c r="G30" s="120"/>
      <c r="H30" s="120"/>
      <c r="I30" s="120"/>
      <c r="J30" s="120"/>
      <c r="K30" s="121"/>
      <c r="L30" s="226"/>
      <c r="M30" s="328" t="s">
        <v>915</v>
      </c>
    </row>
    <row r="31" spans="2:14" ht="21.6" customHeight="1" thickTop="1" x14ac:dyDescent="0.3">
      <c r="B31" s="122"/>
      <c r="L31" s="8" t="s">
        <v>33</v>
      </c>
      <c r="M31" s="100"/>
    </row>
    <row r="32" spans="2:14" ht="21.6" customHeight="1" x14ac:dyDescent="0.3">
      <c r="B32" s="122"/>
      <c r="L32" s="123" t="s">
        <v>34</v>
      </c>
      <c r="M32" s="100"/>
    </row>
    <row r="33" spans="2:13" x14ac:dyDescent="0.3">
      <c r="B33" s="124" t="s">
        <v>35</v>
      </c>
      <c r="C33" s="277"/>
      <c r="D33" t="s">
        <v>36</v>
      </c>
      <c r="M33" s="100"/>
    </row>
    <row r="34" spans="2:13" ht="19.8" x14ac:dyDescent="0.4">
      <c r="B34" s="125" t="s">
        <v>38</v>
      </c>
      <c r="C34" s="278"/>
      <c r="D34" s="126" t="s">
        <v>72</v>
      </c>
      <c r="E34" s="126"/>
      <c r="F34" s="126" t="s">
        <v>72</v>
      </c>
      <c r="G34" s="126"/>
      <c r="H34" s="126" t="s">
        <v>72</v>
      </c>
      <c r="I34" s="126"/>
      <c r="J34" s="126" t="s">
        <v>72</v>
      </c>
      <c r="K34" s="126"/>
      <c r="L34" s="126" t="s">
        <v>72</v>
      </c>
      <c r="M34" s="127"/>
    </row>
    <row r="35" spans="2:13" ht="19.8" x14ac:dyDescent="0.4">
      <c r="B35" s="125" t="s">
        <v>39</v>
      </c>
      <c r="C35" s="278"/>
      <c r="D35" s="126" t="s">
        <v>66</v>
      </c>
      <c r="E35" s="126"/>
      <c r="F35" s="126" t="s">
        <v>67</v>
      </c>
      <c r="G35" s="126"/>
      <c r="H35" s="126" t="s">
        <v>65</v>
      </c>
      <c r="I35" s="126"/>
      <c r="J35" s="126" t="s">
        <v>67</v>
      </c>
      <c r="K35" s="126"/>
      <c r="L35" s="126" t="s">
        <v>69</v>
      </c>
      <c r="M35" s="127"/>
    </row>
    <row r="36" spans="2:13" ht="19.8" x14ac:dyDescent="0.4">
      <c r="B36" s="125" t="s">
        <v>40</v>
      </c>
      <c r="C36" s="278"/>
      <c r="D36" s="126" t="s">
        <v>64</v>
      </c>
      <c r="E36" s="126"/>
      <c r="F36" s="126" t="s">
        <v>64</v>
      </c>
      <c r="G36" s="126"/>
      <c r="H36" s="126" t="s">
        <v>64</v>
      </c>
      <c r="I36" s="126"/>
      <c r="J36" s="126" t="s">
        <v>64</v>
      </c>
      <c r="K36" s="126"/>
      <c r="L36" s="126" t="s">
        <v>64</v>
      </c>
      <c r="M36" s="127"/>
    </row>
    <row r="37" spans="2:13" ht="19.8" x14ac:dyDescent="0.4">
      <c r="B37" s="125"/>
      <c r="C37" s="278"/>
      <c r="D37" s="126"/>
      <c r="E37" s="106"/>
      <c r="F37" s="41"/>
      <c r="H37" s="126"/>
      <c r="I37" s="126"/>
      <c r="J37" s="126"/>
      <c r="K37" s="126"/>
      <c r="L37" s="126"/>
      <c r="M37" s="127"/>
    </row>
    <row r="38" spans="2:13" ht="19.8" x14ac:dyDescent="0.4">
      <c r="B38" s="125" t="s">
        <v>41</v>
      </c>
      <c r="C38" s="278"/>
      <c r="D38" s="126" t="s">
        <v>60</v>
      </c>
      <c r="E38" s="126"/>
      <c r="F38" s="126" t="s">
        <v>60</v>
      </c>
      <c r="G38" s="126"/>
      <c r="H38" s="126" t="s">
        <v>69</v>
      </c>
      <c r="I38" s="126"/>
      <c r="J38" s="126" t="s">
        <v>60</v>
      </c>
      <c r="K38" s="126"/>
      <c r="L38" s="126" t="s">
        <v>812</v>
      </c>
      <c r="M38" s="127"/>
    </row>
    <row r="39" spans="2:13" ht="19.8" x14ac:dyDescent="0.4">
      <c r="B39" s="125" t="s">
        <v>42</v>
      </c>
      <c r="C39" s="278"/>
      <c r="D39" s="126" t="s">
        <v>65</v>
      </c>
      <c r="E39" s="126"/>
      <c r="F39" s="126" t="s">
        <v>148</v>
      </c>
      <c r="G39" s="126"/>
      <c r="H39" s="126" t="s">
        <v>60</v>
      </c>
      <c r="I39" s="126"/>
      <c r="J39" s="126" t="s">
        <v>148</v>
      </c>
      <c r="K39" s="126"/>
      <c r="L39" s="126" t="s">
        <v>60</v>
      </c>
      <c r="M39" s="127"/>
    </row>
    <row r="40" spans="2:13" ht="19.8" x14ac:dyDescent="0.4">
      <c r="B40" s="125" t="s">
        <v>43</v>
      </c>
      <c r="C40" s="278"/>
      <c r="D40" s="126" t="s">
        <v>73</v>
      </c>
      <c r="E40" s="126"/>
      <c r="F40" s="126" t="s">
        <v>73</v>
      </c>
      <c r="G40" s="126"/>
      <c r="H40" s="126" t="s">
        <v>73</v>
      </c>
      <c r="I40" s="126"/>
      <c r="J40" s="126" t="s">
        <v>73</v>
      </c>
      <c r="K40" s="126"/>
      <c r="L40" s="126" t="s">
        <v>73</v>
      </c>
      <c r="M40" s="127"/>
    </row>
    <row r="41" spans="2:13" x14ac:dyDescent="0.3">
      <c r="B41" s="129" t="s">
        <v>44</v>
      </c>
      <c r="C41" s="279"/>
      <c r="D41" s="106"/>
      <c r="E41" s="106"/>
      <c r="H41" s="106"/>
      <c r="I41" s="106"/>
      <c r="J41" s="106"/>
      <c r="K41" s="106"/>
      <c r="L41" s="106"/>
      <c r="M41" s="127"/>
    </row>
    <row r="42" spans="2:13" x14ac:dyDescent="0.3">
      <c r="B42" s="122"/>
      <c r="D42" s="106"/>
      <c r="E42" s="106"/>
      <c r="F42" s="106"/>
      <c r="G42" s="106"/>
      <c r="H42" s="106"/>
      <c r="I42" s="106"/>
      <c r="J42" s="106"/>
      <c r="K42" s="106"/>
      <c r="L42" s="106"/>
      <c r="M42" s="127"/>
    </row>
    <row r="43" spans="2:13" ht="11.4" customHeight="1" x14ac:dyDescent="0.3">
      <c r="B43" s="124" t="s">
        <v>45</v>
      </c>
      <c r="C43" s="277"/>
      <c r="D43" s="130"/>
      <c r="E43" s="130"/>
      <c r="F43" s="106"/>
      <c r="G43" s="106"/>
      <c r="H43" s="106"/>
      <c r="I43" s="106"/>
      <c r="J43" s="130" t="s">
        <v>46</v>
      </c>
      <c r="K43" s="130"/>
      <c r="L43" s="106"/>
      <c r="M43" s="127"/>
    </row>
    <row r="44" spans="2:13" ht="15.6" x14ac:dyDescent="0.3">
      <c r="B44" s="131" t="s">
        <v>47</v>
      </c>
      <c r="C44" s="280"/>
      <c r="D44" s="130"/>
      <c r="E44" s="130"/>
      <c r="F44" s="106"/>
      <c r="G44" s="106"/>
      <c r="H44" s="106" t="s">
        <v>48</v>
      </c>
      <c r="I44" s="106"/>
      <c r="J44" s="106">
        <f>M29*8</f>
        <v>0</v>
      </c>
      <c r="K44" s="106"/>
      <c r="L44" s="132" t="s">
        <v>49</v>
      </c>
      <c r="M44" s="127"/>
    </row>
    <row r="45" spans="2:13" ht="15.6" x14ac:dyDescent="0.3">
      <c r="B45" s="131" t="s">
        <v>50</v>
      </c>
      <c r="C45" s="280"/>
      <c r="D45" s="130" t="s">
        <v>51</v>
      </c>
      <c r="E45" s="130"/>
      <c r="F45" s="106"/>
      <c r="G45" s="106"/>
      <c r="H45" s="106" t="s">
        <v>48</v>
      </c>
      <c r="I45" s="106"/>
      <c r="J45" s="106">
        <f>F46*8</f>
        <v>0</v>
      </c>
      <c r="K45" s="106"/>
      <c r="L45" s="132" t="s">
        <v>52</v>
      </c>
      <c r="M45" s="127"/>
    </row>
    <row r="46" spans="2:13" x14ac:dyDescent="0.3">
      <c r="B46" s="122" t="s">
        <v>53</v>
      </c>
      <c r="D46" s="106"/>
      <c r="E46" s="106"/>
      <c r="F46" s="133"/>
      <c r="G46" s="133"/>
      <c r="H46" s="106"/>
      <c r="I46" s="106"/>
      <c r="J46" s="106"/>
      <c r="K46" s="106"/>
      <c r="L46" s="106"/>
      <c r="M46" s="127"/>
    </row>
    <row r="47" spans="2:13" x14ac:dyDescent="0.3">
      <c r="B47" s="122"/>
      <c r="D47" s="130"/>
      <c r="E47" s="130"/>
      <c r="F47" s="106"/>
      <c r="G47" s="106"/>
      <c r="H47" s="106"/>
      <c r="I47" s="106"/>
      <c r="J47" s="106"/>
      <c r="K47" s="106"/>
      <c r="L47" s="106"/>
      <c r="M47" s="127"/>
    </row>
    <row r="48" spans="2:13" ht="18.600000000000001" thickBot="1" x14ac:dyDescent="0.4">
      <c r="B48" s="134" t="s">
        <v>54</v>
      </c>
      <c r="C48" s="281"/>
      <c r="D48" s="135"/>
      <c r="E48" s="135"/>
      <c r="F48" s="106"/>
      <c r="G48" s="106"/>
      <c r="H48" s="135"/>
      <c r="I48" s="135"/>
      <c r="J48" s="135"/>
      <c r="K48" s="135"/>
      <c r="L48" s="135"/>
      <c r="M48" s="127"/>
    </row>
    <row r="49" spans="2:13" ht="16.2" thickBot="1" x14ac:dyDescent="0.35">
      <c r="B49" s="136" t="s">
        <v>55</v>
      </c>
      <c r="C49" s="280"/>
      <c r="D49" s="137" t="s">
        <v>679</v>
      </c>
      <c r="E49" s="137"/>
      <c r="F49" s="137" t="s">
        <v>679</v>
      </c>
      <c r="G49" s="137"/>
      <c r="H49" s="137" t="s">
        <v>679</v>
      </c>
      <c r="I49" s="137"/>
      <c r="J49" s="137" t="s">
        <v>679</v>
      </c>
      <c r="K49" s="138"/>
      <c r="L49" s="137" t="s">
        <v>679</v>
      </c>
      <c r="M49" s="127"/>
    </row>
    <row r="50" spans="2:13" ht="16.2" thickBot="1" x14ac:dyDescent="0.35">
      <c r="B50" s="136" t="s">
        <v>56</v>
      </c>
      <c r="C50" s="280"/>
      <c r="D50" s="139">
        <v>38</v>
      </c>
      <c r="E50" s="139"/>
      <c r="F50" s="139">
        <v>43</v>
      </c>
      <c r="G50" s="139"/>
      <c r="H50" s="139">
        <v>46</v>
      </c>
      <c r="I50" s="139"/>
      <c r="J50" s="139">
        <v>49</v>
      </c>
      <c r="K50" s="139"/>
      <c r="L50" s="137">
        <v>49</v>
      </c>
      <c r="M50" s="127"/>
    </row>
    <row r="51" spans="2:13" x14ac:dyDescent="0.3">
      <c r="B51" s="141" t="s">
        <v>57</v>
      </c>
      <c r="C51" s="282"/>
      <c r="D51" s="106"/>
      <c r="E51" s="106"/>
      <c r="J51" s="106"/>
      <c r="K51" s="106"/>
      <c r="L51" s="106"/>
      <c r="M51" s="127"/>
    </row>
    <row r="52" spans="2:13" ht="15.6" x14ac:dyDescent="0.3">
      <c r="B52" s="142" t="s">
        <v>58</v>
      </c>
      <c r="C52" s="283"/>
      <c r="D52" s="106"/>
      <c r="E52" s="106"/>
      <c r="F52" s="106"/>
      <c r="G52" s="106"/>
      <c r="H52" s="106"/>
      <c r="I52" s="106"/>
      <c r="J52" s="106"/>
      <c r="K52" s="106"/>
      <c r="L52" s="106"/>
      <c r="M52" s="127"/>
    </row>
    <row r="53" spans="2:13" ht="15.6" x14ac:dyDescent="0.3">
      <c r="B53" s="142"/>
      <c r="C53" s="283"/>
      <c r="D53" s="106"/>
      <c r="E53" s="106"/>
      <c r="F53" s="106"/>
      <c r="G53" s="106"/>
      <c r="H53" s="106"/>
      <c r="I53" s="106"/>
      <c r="J53" s="106"/>
      <c r="K53" s="106"/>
      <c r="L53" s="106"/>
      <c r="M53" s="127"/>
    </row>
    <row r="54" spans="2:13" ht="15.6" x14ac:dyDescent="0.3">
      <c r="B54" s="142"/>
      <c r="C54" s="283"/>
      <c r="D54" s="106"/>
      <c r="E54" s="106"/>
      <c r="F54" s="106"/>
      <c r="G54" s="106"/>
      <c r="H54" s="106"/>
      <c r="I54" s="106"/>
      <c r="J54" s="106"/>
      <c r="K54" s="106"/>
      <c r="L54" s="106"/>
      <c r="M54" s="127"/>
    </row>
    <row r="55" spans="2:13" x14ac:dyDescent="0.3">
      <c r="B55" s="122"/>
      <c r="D55" s="106"/>
      <c r="E55" s="106"/>
      <c r="F55" s="106"/>
      <c r="G55" s="106"/>
      <c r="H55" s="106"/>
      <c r="I55" s="106"/>
      <c r="J55" s="106"/>
      <c r="K55" s="106"/>
      <c r="L55" s="106"/>
      <c r="M55" s="127"/>
    </row>
    <row r="56" spans="2:13" ht="15" thickBot="1" x14ac:dyDescent="0.35"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82"/>
    </row>
    <row r="57" spans="2:13" ht="15" thickTop="1" x14ac:dyDescent="0.3"/>
  </sheetData>
  <mergeCells count="2">
    <mergeCell ref="B1:M1"/>
    <mergeCell ref="H2:J2"/>
  </mergeCells>
  <dataValidations count="11">
    <dataValidation type="list" errorStyle="information" operator="equal" allowBlank="1" showErrorMessage="1" sqref="D34 J34 F34 H34 L34" xr:uid="{9DEF7264-295C-468A-A5EA-966A36717246}">
      <formula1>"Ted Dunn,Richard Gray,Billy Rueckert, Victor Varney"</formula1>
    </dataValidation>
    <dataValidation type="list" errorStyle="information" operator="equal" allowBlank="1" showErrorMessage="1" sqref="D38 L38:L39 J38 F38 H39" xr:uid="{7F1B7DB6-7251-4B7F-8134-395ED3CD475C}">
      <formula1>"Chris R Boli,Jay Horn, Nathan DeWitt"</formula1>
    </dataValidation>
    <dataValidation type="list" errorStyle="information" operator="equal" allowBlank="1" showErrorMessage="1" sqref="J39 F39" xr:uid="{11792182-9BB5-4B86-BB49-4410ED0D0157}">
      <formula1>"Dennis Winchell,Harold Boettcher,Rob Grau,Kyle Obermiller,Joe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D40 J40 F40 H40 L40" xr:uid="{D97B2392-4BFD-45F9-8EAF-20FFA73A6399}">
      <formula1>"Dennis Winchell, Art Kotz, Harold BoettcherArt Kotz, 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D36:L36" xr:uid="{1B416482-D2E5-487E-AEA5-2A601F623C20}">
      <formula1>"Donald Marshall,Charles Stirewalt,Chris Tilley,John Tredway,Victor Varney"</formula1>
    </dataValidation>
    <dataValidation type="list" errorStyle="information" operator="equal" allowBlank="1" showErrorMessage="1" sqref="D35:L35 H38 D39" xr:uid="{13285357-D477-4256-8007-5309602F36AB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E34 I34 G34 K34" xr:uid="{BD08ACD2-AD83-406F-93E2-02087AB8AA30}">
      <formula1>"Ted Dunn,Richard Gray,Billy Rueckert"</formula1>
    </dataValidation>
    <dataValidation type="list" errorStyle="information" operator="equal" allowBlank="1" showErrorMessage="1" sqref="E39:E40 G39:G40 I39:I40 K39:K40" xr:uid="{93B72F67-A4A1-46A5-910C-CA99AF982965}">
      <formula1>"Dennis Winchell,Harold Boettcher,Rob Grau,Joe Mills,John Morck,Brandt Wilkus,Chris Tilley,Charles Stirewalt,Victor Varney,Nick Conner,Richard Gray,John Tredway,Donald Marshall"</formula1>
    </dataValidation>
    <dataValidation type="list" errorStyle="warning" operator="equal" allowBlank="1" showErrorMessage="1" sqref="D8:L8" xr:uid="{F8F35633-C39A-4B42-9290-81940AB0C32B}">
      <formula1>"17,,399,671,1686,1640"</formula1>
    </dataValidation>
    <dataValidation errorStyle="information" allowBlank="1" showInputMessage="1" showErrorMessage="1" sqref="D41:E41" xr:uid="{4FD88B88-F45B-4938-9B22-7C1E78049A71}"/>
    <dataValidation type="list" errorStyle="information" operator="equal" allowBlank="1" showErrorMessage="1" sqref="E38 G38 I38 K38" xr:uid="{CBD72E4C-D062-4373-9203-AECFCB99DF25}">
      <formula1>"Chris R Boli,Jay Horn"</formula1>
    </dataValidation>
  </dataValidations>
  <pageMargins left="0.7" right="0.7" top="0.75" bottom="0.75" header="0.3" footer="0.3"/>
  <pageSetup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Check Names" prompt="_x000a__x000a_" xr:uid="{27BCAC5A-1A98-4E6B-8547-5D1805326691}">
          <x14:formula1>
            <xm:f>DATA_Lists!$X$3:$X$217</xm:f>
          </x14:formula1>
          <xm:sqref>M31</xm:sqref>
        </x14:dataValidation>
        <x14:dataValidation type="list" allowBlank="1" showInputMessage="1" showErrorMessage="1" prompt="Members" xr:uid="{8FDB047B-4024-4D12-9309-6A5B2C2D64FB}">
          <x14:formula1>
            <xm:f>DATA_Lists!$U$2:$U$215</xm:f>
          </x14:formula1>
          <xm:sqref>L52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I55"/>
  <sheetViews>
    <sheetView workbookViewId="0"/>
  </sheetViews>
  <sheetFormatPr defaultRowHeight="14.4" x14ac:dyDescent="0.3"/>
  <cols>
    <col min="1" max="1" width="2.88671875" customWidth="1"/>
    <col min="2" max="2" width="32.5546875" customWidth="1"/>
    <col min="3" max="8" width="20.6640625" customWidth="1"/>
    <col min="9" max="9" width="8.44140625" customWidth="1"/>
    <col min="10" max="1025" width="11.6640625" customWidth="1"/>
  </cols>
  <sheetData>
    <row r="1" spans="1:9" ht="21.6" customHeight="1" thickTop="1" x14ac:dyDescent="0.4">
      <c r="B1" s="334" t="s">
        <v>6</v>
      </c>
      <c r="C1" s="334"/>
      <c r="D1" s="334"/>
      <c r="E1" s="334"/>
      <c r="F1" s="334"/>
      <c r="G1" s="334"/>
      <c r="H1" s="334"/>
    </row>
    <row r="2" spans="1:9" ht="21.6" customHeight="1" x14ac:dyDescent="0.45">
      <c r="B2" s="62" t="s">
        <v>7</v>
      </c>
      <c r="C2" s="7"/>
      <c r="D2" s="63" t="s">
        <v>8</v>
      </c>
      <c r="E2" s="337"/>
      <c r="F2" s="337"/>
      <c r="G2" s="72" t="s">
        <v>10</v>
      </c>
      <c r="H2" s="65" t="s">
        <v>9</v>
      </c>
    </row>
    <row r="3" spans="1:9" ht="9" customHeight="1" x14ac:dyDescent="0.4">
      <c r="B3" s="66"/>
      <c r="C3" s="67"/>
      <c r="D3" s="68"/>
      <c r="E3" s="69"/>
      <c r="F3" s="70"/>
      <c r="G3" s="71"/>
    </row>
    <row r="4" spans="1:9" ht="21.6" customHeight="1" x14ac:dyDescent="0.5">
      <c r="B4" s="73"/>
      <c r="C4" s="74"/>
      <c r="D4" s="75"/>
      <c r="E4" s="90"/>
      <c r="F4" s="90"/>
      <c r="G4" s="90"/>
      <c r="H4" s="77"/>
    </row>
    <row r="5" spans="1:9" ht="21.6" customHeight="1" x14ac:dyDescent="0.5">
      <c r="B5" s="78" t="s">
        <v>11</v>
      </c>
      <c r="C5" s="79"/>
      <c r="D5" s="80"/>
      <c r="E5" s="80"/>
      <c r="F5" s="80"/>
      <c r="G5" s="80"/>
      <c r="H5" s="81"/>
    </row>
    <row r="6" spans="1:9" ht="21.6" customHeight="1" x14ac:dyDescent="0.5">
      <c r="A6" s="82"/>
      <c r="B6" s="83" t="s">
        <v>12</v>
      </c>
      <c r="C6" s="84" t="str">
        <f>IF(C7=0," ",TIMEVALUE(LEFT(C7,2)&amp;":"&amp;MID(C7,3,2)&amp;":"&amp;RIGHT(C7,2)))</f>
        <v xml:space="preserve"> </v>
      </c>
      <c r="D6" s="84" t="str">
        <f>IF(D7=0," ",TIMEVALUE(LEFT(D7,2)&amp;":"&amp;MID(D7,3,2)&amp;":"&amp;RIGHT(D7,2)))</f>
        <v xml:space="preserve"> </v>
      </c>
      <c r="E6" s="84" t="str">
        <f>IF(E7=0," ",TIMEVALUE(LEFT(E7,2)&amp;":"&amp;MID(E7,3,2)&amp;":"&amp;RIGHT(E7,2)))</f>
        <v xml:space="preserve"> </v>
      </c>
      <c r="F6" s="84" t="str">
        <f>IF(F7=0," ",TIMEVALUE(LEFT(F7,2)&amp;":"&amp;MID(F7,3,2)&amp;":"&amp;RIGHT(F7,2)))</f>
        <v xml:space="preserve"> </v>
      </c>
      <c r="G6" s="84" t="str">
        <f>IF(G7=0," ",TIMEVALUE(LEFT(G7,2)&amp;":"&amp;MID(G7,3,2)&amp;":"&amp;RIGHT(G7,2)))</f>
        <v xml:space="preserve"> </v>
      </c>
      <c r="H6" s="85"/>
      <c r="I6" s="82"/>
    </row>
    <row r="7" spans="1:9" ht="21.6" customHeight="1" x14ac:dyDescent="0.5">
      <c r="B7" s="86" t="s">
        <v>13</v>
      </c>
      <c r="C7" s="87"/>
      <c r="D7" s="87"/>
      <c r="E7" s="87"/>
      <c r="F7" s="87"/>
      <c r="G7" s="87"/>
      <c r="H7" s="181"/>
    </row>
    <row r="8" spans="1:9" ht="21.6" customHeight="1" x14ac:dyDescent="0.5">
      <c r="B8" s="89" t="s">
        <v>14</v>
      </c>
      <c r="C8" s="90"/>
      <c r="D8" s="90"/>
      <c r="E8" s="90"/>
      <c r="F8" s="90"/>
      <c r="G8" s="90"/>
      <c r="H8" s="88"/>
    </row>
    <row r="9" spans="1:9" ht="21.6" customHeight="1" x14ac:dyDescent="0.45">
      <c r="B9" s="91"/>
      <c r="H9" s="88"/>
    </row>
    <row r="10" spans="1:9" ht="30" customHeight="1" x14ac:dyDescent="0.5">
      <c r="B10" s="94" t="s">
        <v>15</v>
      </c>
      <c r="C10" s="87"/>
      <c r="D10" s="87"/>
      <c r="E10" s="87"/>
      <c r="F10" s="87"/>
      <c r="G10" s="87"/>
      <c r="H10" s="93"/>
    </row>
    <row r="11" spans="1:9" ht="21.6" customHeight="1" x14ac:dyDescent="0.5">
      <c r="B11" s="96" t="s">
        <v>16</v>
      </c>
      <c r="C11" s="87"/>
      <c r="D11" s="87"/>
      <c r="E11" s="87"/>
      <c r="F11" s="87"/>
      <c r="G11" s="87"/>
      <c r="H11" s="95"/>
    </row>
    <row r="12" spans="1:9" ht="30" customHeight="1" x14ac:dyDescent="0.5">
      <c r="B12" s="94" t="s">
        <v>17</v>
      </c>
      <c r="C12" s="87"/>
      <c r="D12" s="87"/>
      <c r="E12" s="87"/>
      <c r="F12" s="87"/>
      <c r="G12" s="87"/>
      <c r="H12" s="95"/>
    </row>
    <row r="13" spans="1:9" ht="30" customHeight="1" x14ac:dyDescent="0.5">
      <c r="B13" s="94" t="s">
        <v>19</v>
      </c>
      <c r="C13" s="87"/>
      <c r="D13" s="87"/>
      <c r="E13" s="87"/>
      <c r="F13" s="87"/>
      <c r="G13" s="87"/>
      <c r="H13" s="95" t="s">
        <v>18</v>
      </c>
    </row>
    <row r="14" spans="1:9" ht="30" customHeight="1" x14ac:dyDescent="0.5">
      <c r="B14" s="94" t="s">
        <v>20</v>
      </c>
      <c r="C14" s="87"/>
      <c r="D14" s="87"/>
      <c r="E14" s="87"/>
      <c r="F14" s="87"/>
      <c r="G14" s="87"/>
      <c r="H14" s="95"/>
    </row>
    <row r="15" spans="1:9" ht="30" customHeight="1" x14ac:dyDescent="0.5">
      <c r="B15" s="94" t="s">
        <v>21</v>
      </c>
      <c r="C15" s="87"/>
      <c r="D15" s="87"/>
      <c r="E15" s="87"/>
      <c r="F15" s="87"/>
      <c r="G15" s="87"/>
      <c r="H15" s="95"/>
    </row>
    <row r="16" spans="1:9" ht="21.6" customHeight="1" x14ac:dyDescent="0.5">
      <c r="B16" s="96" t="s">
        <v>16</v>
      </c>
      <c r="C16" s="87"/>
      <c r="D16" s="87"/>
      <c r="E16" s="87"/>
      <c r="F16" s="87"/>
      <c r="G16" s="87"/>
      <c r="H16" s="95"/>
    </row>
    <row r="17" spans="2:9" ht="30" customHeight="1" x14ac:dyDescent="0.5">
      <c r="B17" s="94" t="s">
        <v>22</v>
      </c>
      <c r="C17" s="87"/>
      <c r="D17" s="87"/>
      <c r="E17" s="87"/>
      <c r="F17" s="87"/>
      <c r="G17" s="87"/>
      <c r="H17" s="95"/>
      <c r="I17" t="s">
        <v>23</v>
      </c>
    </row>
    <row r="18" spans="2:9" ht="21.6" customHeight="1" x14ac:dyDescent="0.35">
      <c r="B18" s="101" t="s">
        <v>24</v>
      </c>
      <c r="C18" s="102" t="s">
        <v>25</v>
      </c>
      <c r="D18" s="104"/>
      <c r="E18" s="103"/>
      <c r="F18" s="104"/>
      <c r="G18" s="103"/>
      <c r="H18" s="100"/>
    </row>
    <row r="19" spans="2:9" ht="21.6" customHeight="1" x14ac:dyDescent="0.5">
      <c r="B19" s="105"/>
      <c r="C19" s="106"/>
      <c r="D19" s="103"/>
      <c r="E19" s="107" t="s">
        <v>26</v>
      </c>
      <c r="F19" s="106"/>
      <c r="G19" s="106"/>
      <c r="H19" s="100"/>
    </row>
    <row r="20" spans="2:9" ht="30" customHeight="1" x14ac:dyDescent="0.5">
      <c r="B20" s="108">
        <v>100</v>
      </c>
      <c r="C20" s="90"/>
      <c r="D20" s="109"/>
      <c r="E20" s="109"/>
      <c r="F20" s="109"/>
      <c r="G20" s="109"/>
      <c r="H20" s="100"/>
    </row>
    <row r="21" spans="2:9" ht="30" customHeight="1" x14ac:dyDescent="0.5">
      <c r="B21" s="108">
        <v>101</v>
      </c>
      <c r="C21" s="90"/>
      <c r="D21" s="109"/>
      <c r="E21" s="109"/>
      <c r="F21" s="109"/>
      <c r="G21" s="109"/>
      <c r="H21" s="100"/>
    </row>
    <row r="22" spans="2:9" ht="30" customHeight="1" x14ac:dyDescent="0.5">
      <c r="B22" s="108">
        <v>200</v>
      </c>
      <c r="C22" s="90"/>
      <c r="D22" s="109"/>
      <c r="E22" s="109"/>
      <c r="F22" s="109"/>
      <c r="G22" s="109"/>
      <c r="H22" s="100"/>
    </row>
    <row r="23" spans="2:9" ht="30" customHeight="1" x14ac:dyDescent="0.5">
      <c r="B23" s="108">
        <v>201</v>
      </c>
      <c r="C23" s="90"/>
      <c r="D23" s="109"/>
      <c r="E23" s="109"/>
      <c r="F23" s="109"/>
      <c r="G23" s="109"/>
      <c r="H23" s="100"/>
    </row>
    <row r="24" spans="2:9" ht="30" customHeight="1" x14ac:dyDescent="0.5">
      <c r="B24" s="108">
        <v>308</v>
      </c>
      <c r="C24" s="90"/>
      <c r="D24" s="109"/>
      <c r="E24" s="109"/>
      <c r="F24" s="109"/>
      <c r="G24" s="109"/>
      <c r="H24" s="100"/>
    </row>
    <row r="25" spans="2:9" ht="30" customHeight="1" x14ac:dyDescent="0.5">
      <c r="B25" s="111" t="s">
        <v>27</v>
      </c>
      <c r="C25" s="90"/>
      <c r="D25" s="114"/>
      <c r="E25" s="90"/>
      <c r="F25" s="90"/>
      <c r="G25" s="90"/>
      <c r="H25" s="100"/>
    </row>
    <row r="26" spans="2:9" ht="30" customHeight="1" thickBot="1" x14ac:dyDescent="0.55000000000000004">
      <c r="B26" s="112" t="s">
        <v>28</v>
      </c>
      <c r="C26" s="113"/>
      <c r="D26" s="90"/>
      <c r="E26" s="113"/>
      <c r="F26" s="113"/>
      <c r="G26" s="113"/>
      <c r="H26" s="100"/>
    </row>
    <row r="27" spans="2:9" ht="21.6" customHeight="1" thickTop="1" thickBot="1" x14ac:dyDescent="0.5">
      <c r="B27" s="116" t="s">
        <v>29</v>
      </c>
      <c r="C27" s="117">
        <f>SUM(C20:C26)</f>
        <v>0</v>
      </c>
      <c r="D27" s="117">
        <f>SUM(D20:D26)</f>
        <v>0</v>
      </c>
      <c r="E27" s="117">
        <f>SUM(E20:E26)</f>
        <v>0</v>
      </c>
      <c r="F27" s="117">
        <f>SUM(F20:F26)</f>
        <v>0</v>
      </c>
      <c r="G27" s="118">
        <f>SUM(G20:G26)</f>
        <v>0</v>
      </c>
      <c r="H27" s="100"/>
    </row>
    <row r="28" spans="2:9" ht="21.6" customHeight="1" thickTop="1" thickBot="1" x14ac:dyDescent="0.5">
      <c r="B28" s="116" t="s">
        <v>30</v>
      </c>
      <c r="C28" s="117">
        <f>C27</f>
        <v>0</v>
      </c>
      <c r="D28" s="117">
        <f>C28+D27</f>
        <v>0</v>
      </c>
      <c r="E28" s="117">
        <f>D28+E27</f>
        <v>0</v>
      </c>
      <c r="F28" s="117">
        <f>F27+E28</f>
        <v>0</v>
      </c>
      <c r="G28" s="118">
        <f>G27+F28</f>
        <v>0</v>
      </c>
      <c r="H28" s="100"/>
    </row>
    <row r="29" spans="2:9" ht="21.6" customHeight="1" thickTop="1" thickBot="1" x14ac:dyDescent="0.5">
      <c r="B29" s="119" t="s">
        <v>31</v>
      </c>
      <c r="C29" s="120"/>
      <c r="D29" s="117"/>
      <c r="E29" s="120"/>
      <c r="F29" s="120"/>
      <c r="G29" s="121"/>
      <c r="H29" s="100"/>
    </row>
    <row r="30" spans="2:9" ht="21.6" customHeight="1" thickTop="1" thickBot="1" x14ac:dyDescent="0.5">
      <c r="B30" s="119" t="s">
        <v>32</v>
      </c>
      <c r="C30" s="120"/>
      <c r="D30" s="120"/>
      <c r="E30" s="120"/>
      <c r="F30" s="120"/>
      <c r="G30" s="121"/>
      <c r="H30" s="100"/>
    </row>
    <row r="31" spans="2:9" ht="21.6" customHeight="1" thickTop="1" x14ac:dyDescent="0.3">
      <c r="B31" s="122"/>
      <c r="G31" s="8" t="s">
        <v>33</v>
      </c>
      <c r="H31" s="100"/>
    </row>
    <row r="32" spans="2:9" ht="21.6" customHeight="1" x14ac:dyDescent="0.3">
      <c r="B32" s="122"/>
      <c r="G32" s="123" t="s">
        <v>34</v>
      </c>
      <c r="H32" s="100"/>
    </row>
    <row r="33" spans="2:8" x14ac:dyDescent="0.3">
      <c r="B33" s="124" t="s">
        <v>35</v>
      </c>
      <c r="C33" t="s">
        <v>36</v>
      </c>
      <c r="H33" s="100"/>
    </row>
    <row r="34" spans="2:8" ht="19.8" x14ac:dyDescent="0.4">
      <c r="B34" s="125" t="s">
        <v>38</v>
      </c>
      <c r="C34" s="126"/>
      <c r="D34" s="126"/>
      <c r="E34" s="126"/>
      <c r="F34" s="126"/>
      <c r="G34" s="126"/>
      <c r="H34" s="100"/>
    </row>
    <row r="35" spans="2:8" ht="19.8" x14ac:dyDescent="0.4">
      <c r="B35" s="125" t="s">
        <v>39</v>
      </c>
      <c r="C35" s="126"/>
      <c r="D35" s="126"/>
      <c r="E35" s="126"/>
      <c r="F35" s="126"/>
      <c r="G35" s="126"/>
      <c r="H35" s="127"/>
    </row>
    <row r="36" spans="2:8" ht="19.8" x14ac:dyDescent="0.4">
      <c r="B36" s="125" t="s">
        <v>40</v>
      </c>
      <c r="C36" s="126"/>
      <c r="D36" s="126"/>
      <c r="E36" s="126"/>
      <c r="F36" s="126"/>
      <c r="G36" s="126"/>
      <c r="H36" s="127"/>
    </row>
    <row r="37" spans="2:8" ht="19.8" x14ac:dyDescent="0.4">
      <c r="B37" s="125"/>
      <c r="C37" s="126"/>
      <c r="E37" s="126"/>
      <c r="F37" s="126"/>
      <c r="G37" s="126"/>
      <c r="H37" s="127"/>
    </row>
    <row r="38" spans="2:8" ht="19.8" x14ac:dyDescent="0.4">
      <c r="B38" s="125" t="s">
        <v>41</v>
      </c>
      <c r="C38" s="126"/>
      <c r="D38" s="126"/>
      <c r="E38" s="126"/>
      <c r="F38" s="126"/>
      <c r="G38" s="126"/>
      <c r="H38" s="127"/>
    </row>
    <row r="39" spans="2:8" ht="19.8" x14ac:dyDescent="0.4">
      <c r="B39" s="125" t="s">
        <v>42</v>
      </c>
      <c r="C39" s="126"/>
      <c r="D39" s="126"/>
      <c r="E39" s="126"/>
      <c r="F39" s="126"/>
      <c r="G39" s="126"/>
      <c r="H39" s="127"/>
    </row>
    <row r="40" spans="2:8" ht="19.8" x14ac:dyDescent="0.4">
      <c r="B40" s="125" t="s">
        <v>43</v>
      </c>
      <c r="C40" s="126"/>
      <c r="D40" s="126"/>
      <c r="E40" s="126"/>
      <c r="F40" s="126"/>
      <c r="G40" s="126"/>
      <c r="H40" s="127"/>
    </row>
    <row r="41" spans="2:8" x14ac:dyDescent="0.3">
      <c r="B41" s="129" t="s">
        <v>44</v>
      </c>
      <c r="C41" s="106"/>
      <c r="E41" s="106"/>
      <c r="F41" s="106"/>
      <c r="G41" s="106"/>
      <c r="H41" s="127"/>
    </row>
    <row r="42" spans="2:8" x14ac:dyDescent="0.3">
      <c r="B42" s="122"/>
      <c r="C42" s="106"/>
      <c r="D42" s="106"/>
      <c r="E42" s="106"/>
      <c r="F42" s="106"/>
      <c r="G42" s="106"/>
      <c r="H42" s="127"/>
    </row>
    <row r="43" spans="2:8" x14ac:dyDescent="0.3">
      <c r="B43" s="124" t="s">
        <v>45</v>
      </c>
      <c r="C43" s="130"/>
      <c r="D43" s="106"/>
      <c r="E43" s="106"/>
      <c r="F43" s="130" t="s">
        <v>46</v>
      </c>
      <c r="G43" s="106"/>
      <c r="H43" s="127"/>
    </row>
    <row r="44" spans="2:8" ht="15.6" x14ac:dyDescent="0.3">
      <c r="B44" s="131" t="s">
        <v>47</v>
      </c>
      <c r="C44" s="130"/>
      <c r="D44" s="106"/>
      <c r="E44" s="106" t="s">
        <v>48</v>
      </c>
      <c r="F44" s="106">
        <f>H29*8</f>
        <v>0</v>
      </c>
      <c r="G44" s="132" t="s">
        <v>49</v>
      </c>
      <c r="H44" s="127"/>
    </row>
    <row r="45" spans="2:8" ht="15.6" x14ac:dyDescent="0.3">
      <c r="B45" s="131" t="s">
        <v>50</v>
      </c>
      <c r="C45" s="130" t="s">
        <v>51</v>
      </c>
      <c r="D45" s="106"/>
      <c r="E45" s="106" t="s">
        <v>48</v>
      </c>
      <c r="F45" s="106">
        <f>D46*8</f>
        <v>0</v>
      </c>
      <c r="G45" s="132" t="s">
        <v>52</v>
      </c>
      <c r="H45" s="127"/>
    </row>
    <row r="46" spans="2:8" x14ac:dyDescent="0.3">
      <c r="B46" s="122" t="s">
        <v>53</v>
      </c>
      <c r="C46" s="106"/>
      <c r="D46" s="133"/>
      <c r="E46" s="106"/>
      <c r="F46" s="106"/>
      <c r="G46" s="106"/>
      <c r="H46" s="127"/>
    </row>
    <row r="47" spans="2:8" x14ac:dyDescent="0.3">
      <c r="B47" s="122"/>
      <c r="C47" s="130"/>
      <c r="D47" s="106"/>
      <c r="E47" s="106"/>
      <c r="F47" s="106"/>
      <c r="G47" s="106"/>
      <c r="H47" s="127"/>
    </row>
    <row r="48" spans="2:8" ht="18.600000000000001" thickBot="1" x14ac:dyDescent="0.4">
      <c r="B48" s="134" t="s">
        <v>54</v>
      </c>
      <c r="C48" s="135"/>
      <c r="D48" s="106"/>
      <c r="E48" s="135"/>
      <c r="F48" s="135"/>
      <c r="G48" s="135"/>
      <c r="H48" s="127"/>
    </row>
    <row r="49" spans="2:8" ht="16.2" thickBot="1" x14ac:dyDescent="0.35">
      <c r="B49" s="136" t="s">
        <v>55</v>
      </c>
      <c r="C49" s="137"/>
      <c r="D49" s="137"/>
      <c r="E49" s="137"/>
      <c r="F49" s="137"/>
      <c r="G49" s="138"/>
      <c r="H49" s="127"/>
    </row>
    <row r="50" spans="2:8" ht="16.2" thickBot="1" x14ac:dyDescent="0.35">
      <c r="B50" s="136" t="s">
        <v>56</v>
      </c>
      <c r="C50" s="139"/>
      <c r="D50" s="139"/>
      <c r="E50" s="139"/>
      <c r="F50" s="139"/>
      <c r="G50" s="137"/>
      <c r="H50" s="127"/>
    </row>
    <row r="51" spans="2:8" x14ac:dyDescent="0.3">
      <c r="B51" s="141" t="s">
        <v>57</v>
      </c>
      <c r="C51" s="106"/>
      <c r="F51" s="106"/>
      <c r="G51" s="106"/>
      <c r="H51" s="127"/>
    </row>
    <row r="52" spans="2:8" ht="15.6" x14ac:dyDescent="0.3">
      <c r="B52" s="142" t="s">
        <v>58</v>
      </c>
      <c r="C52" s="106"/>
      <c r="D52" s="106"/>
      <c r="E52" s="106"/>
      <c r="F52" s="106"/>
      <c r="G52" s="106"/>
      <c r="H52" s="127"/>
    </row>
    <row r="53" spans="2:8" x14ac:dyDescent="0.3">
      <c r="B53" s="122"/>
      <c r="C53" s="106"/>
      <c r="D53" s="106"/>
      <c r="E53" s="106"/>
      <c r="F53" s="106"/>
      <c r="G53" s="106"/>
      <c r="H53" s="127"/>
    </row>
    <row r="54" spans="2:8" ht="15" thickBot="1" x14ac:dyDescent="0.35">
      <c r="B54" s="143"/>
      <c r="C54" s="144"/>
      <c r="D54" s="144"/>
      <c r="E54" s="144"/>
      <c r="F54" s="144"/>
      <c r="G54" s="144"/>
      <c r="H54" s="182"/>
    </row>
    <row r="55" spans="2:8" ht="15" thickTop="1" x14ac:dyDescent="0.3"/>
  </sheetData>
  <mergeCells count="2">
    <mergeCell ref="B1:H1"/>
    <mergeCell ref="E2:F2"/>
  </mergeCells>
  <dataValidations count="7">
    <dataValidation type="list" errorStyle="information" operator="equal" allowBlank="1" showErrorMessage="1" sqref="C38:G38" xr:uid="{00000000-0002-0000-2500-000000000000}">
      <formula1>"Chris R Boli,Jay Horn"</formula1>
    </dataValidation>
    <dataValidation errorStyle="information" allowBlank="1" showInputMessage="1" showErrorMessage="1" sqref="C41" xr:uid="{00000000-0002-0000-2500-000001000000}"/>
    <dataValidation type="list" errorStyle="warning" operator="equal" allowBlank="1" showErrorMessage="1" sqref="C8:G8" xr:uid="{00000000-0002-0000-2500-000002000000}">
      <formula1>"17,,399,671,1686,1640"</formula1>
    </dataValidation>
    <dataValidation type="list" errorStyle="information" operator="equal" allowBlank="1" showErrorMessage="1" sqref="C39:G40" xr:uid="{00000000-0002-0000-2500-000003000000}">
      <formula1>"Dennis Winchell,Harold Boettcher,Rob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C34:G34" xr:uid="{00000000-0002-0000-2500-000004000000}">
      <formula1>"Ted Dunn,Richard Gray,Billy Rueckert"</formula1>
    </dataValidation>
    <dataValidation type="list" errorStyle="information" operator="equal" allowBlank="1" showErrorMessage="1" sqref="C35:G35" xr:uid="{00000000-0002-0000-2500-000005000000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C36:G36" xr:uid="{00000000-0002-0000-2500-000006000000}">
      <formula1>"Donald Marshall,Charles Stirewalt,Chris Tilley,John Tredway,Victor Varney"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095AB-80C2-4686-9FCE-2387E8C88DE7}">
  <sheetPr>
    <pageSetUpPr fitToPage="1"/>
  </sheetPr>
  <dimension ref="A1:N57"/>
  <sheetViews>
    <sheetView workbookViewId="0"/>
  </sheetViews>
  <sheetFormatPr defaultRowHeight="14.4" x14ac:dyDescent="0.3"/>
  <cols>
    <col min="1" max="1" width="2.88671875" customWidth="1"/>
    <col min="2" max="2" width="32.5546875" customWidth="1"/>
    <col min="3" max="3" width="1.21875" customWidth="1"/>
    <col min="4" max="4" width="20.6640625" customWidth="1"/>
    <col min="5" max="5" width="1.109375" customWidth="1"/>
    <col min="6" max="6" width="20.6640625" customWidth="1"/>
    <col min="7" max="7" width="1.33203125" customWidth="1"/>
    <col min="8" max="8" width="20.6640625" customWidth="1"/>
    <col min="9" max="9" width="1.5546875" customWidth="1"/>
    <col min="10" max="10" width="20.6640625" customWidth="1"/>
    <col min="11" max="11" width="1.44140625" customWidth="1"/>
    <col min="12" max="13" width="20.6640625" customWidth="1"/>
    <col min="14" max="14" width="8.44140625" customWidth="1"/>
    <col min="15" max="1030" width="11.6640625" customWidth="1"/>
  </cols>
  <sheetData>
    <row r="1" spans="1:14" ht="21.6" customHeight="1" thickTop="1" x14ac:dyDescent="0.4">
      <c r="B1" s="334" t="s">
        <v>6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4" ht="21.6" customHeight="1" x14ac:dyDescent="0.45">
      <c r="B2" s="62" t="s">
        <v>7</v>
      </c>
      <c r="C2" s="266"/>
      <c r="D2" s="7"/>
      <c r="E2" s="7"/>
      <c r="F2" s="63" t="s">
        <v>8</v>
      </c>
      <c r="G2" s="63"/>
      <c r="H2" s="335">
        <v>44906</v>
      </c>
      <c r="I2" s="335"/>
      <c r="J2" s="335"/>
      <c r="K2" s="253"/>
      <c r="L2" s="224" t="s">
        <v>10</v>
      </c>
      <c r="M2" s="65" t="s">
        <v>9</v>
      </c>
    </row>
    <row r="3" spans="1:14" ht="9" customHeight="1" x14ac:dyDescent="0.5">
      <c r="B3" s="62"/>
      <c r="C3" s="266"/>
      <c r="D3" s="7"/>
      <c r="E3" s="7"/>
      <c r="F3" s="227"/>
      <c r="G3" s="227"/>
      <c r="H3" s="228"/>
      <c r="I3" s="228"/>
      <c r="J3" s="229"/>
      <c r="K3" s="229"/>
      <c r="L3" s="64"/>
      <c r="M3" s="230"/>
    </row>
    <row r="4" spans="1:14" ht="21.6" customHeight="1" x14ac:dyDescent="0.5">
      <c r="B4" s="62"/>
      <c r="C4" s="266"/>
      <c r="D4" s="74"/>
      <c r="E4" s="74"/>
      <c r="F4" s="227"/>
      <c r="G4" s="227"/>
      <c r="H4" s="107"/>
      <c r="I4" s="107"/>
      <c r="J4" s="107"/>
      <c r="K4" s="107"/>
      <c r="L4" s="107"/>
      <c r="M4" s="255"/>
    </row>
    <row r="5" spans="1:14" ht="21.6" customHeight="1" x14ac:dyDescent="0.5">
      <c r="B5" s="78" t="s">
        <v>11</v>
      </c>
      <c r="C5" s="267"/>
      <c r="D5" s="79"/>
      <c r="E5" s="80"/>
      <c r="F5" s="80"/>
      <c r="G5" s="80"/>
      <c r="H5" s="80"/>
      <c r="I5" s="80"/>
      <c r="J5" s="80"/>
      <c r="K5" s="80"/>
      <c r="L5" s="80"/>
      <c r="M5" s="81"/>
    </row>
    <row r="6" spans="1:14" ht="21.6" customHeight="1" x14ac:dyDescent="0.5">
      <c r="A6" s="82"/>
      <c r="B6" s="83" t="s">
        <v>12</v>
      </c>
      <c r="C6" s="268"/>
      <c r="D6" s="84">
        <f>IF(D7=0," ",TIMEVALUE(LEFT(D7,2)&amp;":"&amp;MID(D7,3,2)&amp;":"&amp;RIGHT(D7,2)))</f>
        <v>0.39618055555555554</v>
      </c>
      <c r="E6" s="84"/>
      <c r="F6" s="84">
        <f>IF(F7=0," ",TIMEVALUE(LEFT(F7,2)&amp;":"&amp;MID(F7,3,2)&amp;":"&amp;RIGHT(F7,2)))</f>
        <v>0.45833333333333331</v>
      </c>
      <c r="G6" s="84"/>
      <c r="H6" s="84">
        <f>IF(H7=0," ",TIMEVALUE(LEFT(H7,2)&amp;":"&amp;MID(H7,3,2)&amp;":"&amp;RIGHT(H7,2)))</f>
        <v>0.52118055555555554</v>
      </c>
      <c r="I6" s="84"/>
      <c r="J6" s="84">
        <f>IF(J7=0," ",TIMEVALUE(LEFT(J7,2)&amp;":"&amp;MID(J7,3,2)&amp;":"&amp;RIGHT(J7,2)))</f>
        <v>0.59392361111111114</v>
      </c>
      <c r="K6" s="84"/>
      <c r="L6" s="84">
        <f>IF(L7=0," ",TIMEVALUE(LEFT(L7,2)&amp;":"&amp;MID(L7,3,2)&amp;":"&amp;RIGHT(L7,2)))</f>
        <v>0.6567708333333333</v>
      </c>
      <c r="M6" s="85"/>
      <c r="N6" s="82"/>
    </row>
    <row r="7" spans="1:14" ht="21.6" customHeight="1" x14ac:dyDescent="0.5">
      <c r="B7" s="86" t="s">
        <v>13</v>
      </c>
      <c r="C7" s="269"/>
      <c r="D7" s="87" t="s">
        <v>501</v>
      </c>
      <c r="E7" s="87"/>
      <c r="F7" s="87" t="s">
        <v>513</v>
      </c>
      <c r="G7" s="87"/>
      <c r="H7" s="87" t="s">
        <v>514</v>
      </c>
      <c r="I7" s="87"/>
      <c r="J7" s="87" t="s">
        <v>917</v>
      </c>
      <c r="K7" s="87"/>
      <c r="L7" s="87" t="s">
        <v>918</v>
      </c>
      <c r="M7" s="181"/>
    </row>
    <row r="8" spans="1:14" ht="21.6" customHeight="1" x14ac:dyDescent="0.45">
      <c r="B8" s="86" t="s">
        <v>14</v>
      </c>
      <c r="C8" s="270"/>
      <c r="D8" s="109">
        <v>1686</v>
      </c>
      <c r="E8" s="109"/>
      <c r="F8" s="109" t="s">
        <v>981</v>
      </c>
      <c r="G8" s="109"/>
      <c r="H8" s="109">
        <v>399</v>
      </c>
      <c r="I8" s="109"/>
      <c r="J8" s="109">
        <v>1686</v>
      </c>
      <c r="K8" s="109"/>
      <c r="L8" s="109">
        <v>399</v>
      </c>
      <c r="M8" s="88"/>
    </row>
    <row r="9" spans="1:14" ht="21.6" customHeight="1" x14ac:dyDescent="0.45">
      <c r="B9" s="91"/>
      <c r="C9" s="270"/>
      <c r="M9" s="88"/>
    </row>
    <row r="10" spans="1:14" ht="30" customHeight="1" x14ac:dyDescent="0.5">
      <c r="B10" s="94" t="s">
        <v>15</v>
      </c>
      <c r="C10" s="329" t="s">
        <v>982</v>
      </c>
      <c r="D10" s="287">
        <f>IF(C10=0," ",TIMEVALUE(LEFT(C10,2)&amp;":"&amp;MID(C10,3,2)&amp;":"&amp;RIGHT(C10,2)))</f>
        <v>0.39688657407407407</v>
      </c>
      <c r="E10" s="329" t="s">
        <v>985</v>
      </c>
      <c r="F10" s="287">
        <f t="shared" ref="F10:H17" si="0">IF(E10=0," ",TIMEVALUE(LEFT(E10,2)&amp;":"&amp;MID(E10,3,2)&amp;":"&amp;RIGHT(E10,2)))</f>
        <v>0.45974537037037039</v>
      </c>
      <c r="G10" s="329" t="s">
        <v>514</v>
      </c>
      <c r="H10" s="287">
        <f t="shared" si="0"/>
        <v>0.52118055555555554</v>
      </c>
      <c r="I10" s="329" t="s">
        <v>995</v>
      </c>
      <c r="J10" s="287">
        <f t="shared" ref="J10:J17" si="1">IF(I10=0," ",TIMEVALUE(LEFT(I10,2)&amp;":"&amp;MID(I10,3,2)&amp;":"&amp;RIGHT(I10,2)))</f>
        <v>0.59321759259259255</v>
      </c>
      <c r="K10" s="329" t="s">
        <v>1001</v>
      </c>
      <c r="L10" s="287">
        <f t="shared" ref="L10:L17" si="2">IF(K10=0," ",TIMEVALUE(LEFT(K10,2)&amp;":"&amp;MID(K10,3,2)&amp;":"&amp;RIGHT(K10,2)))</f>
        <v>0.65818287037037038</v>
      </c>
      <c r="M10" s="288"/>
    </row>
    <row r="11" spans="1:14" ht="21.6" customHeight="1" x14ac:dyDescent="0.5">
      <c r="B11" s="96" t="s">
        <v>16</v>
      </c>
      <c r="C11" s="330"/>
      <c r="D11" s="224" t="s">
        <v>10</v>
      </c>
      <c r="E11" s="330"/>
      <c r="F11" s="224" t="s">
        <v>10</v>
      </c>
      <c r="G11" s="330"/>
      <c r="H11" s="224" t="s">
        <v>10</v>
      </c>
      <c r="I11" s="330"/>
      <c r="J11" s="224" t="s">
        <v>10</v>
      </c>
      <c r="K11" s="330"/>
      <c r="L11" s="224" t="s">
        <v>10</v>
      </c>
      <c r="M11" s="288"/>
    </row>
    <row r="12" spans="1:14" ht="30" customHeight="1" x14ac:dyDescent="0.5">
      <c r="B12" s="94" t="s">
        <v>17</v>
      </c>
      <c r="C12" s="329" t="s">
        <v>927</v>
      </c>
      <c r="D12" s="287">
        <f t="shared" ref="D12:D17" si="3">IF(C12=0," ",TIMEVALUE(LEFT(C12,2)&amp;":"&amp;MID(C12,3,2)&amp;":"&amp;RIGHT(C12,2)))</f>
        <v>0.40535879629629629</v>
      </c>
      <c r="E12" s="329" t="s">
        <v>1007</v>
      </c>
      <c r="F12" s="287">
        <f t="shared" ref="F12:F17" si="4">IF(E12=0," ",TIMEVALUE(LEFT(E12,2)&amp;":"&amp;MID(E12,3,2)&amp;":"&amp;RIGHT(E12,2)))</f>
        <v>0.47960648148148149</v>
      </c>
      <c r="G12" s="329" t="s">
        <v>990</v>
      </c>
      <c r="H12" s="287">
        <f t="shared" si="0"/>
        <v>0.52824074074074068</v>
      </c>
      <c r="I12" s="329" t="s">
        <v>996</v>
      </c>
      <c r="J12" s="287">
        <f t="shared" si="1"/>
        <v>0.60592592592592587</v>
      </c>
      <c r="K12" s="329" t="s">
        <v>1002</v>
      </c>
      <c r="L12" s="287">
        <f t="shared" si="2"/>
        <v>0.65112268518518512</v>
      </c>
      <c r="M12" s="288"/>
    </row>
    <row r="13" spans="1:14" ht="30" customHeight="1" x14ac:dyDescent="0.5">
      <c r="B13" s="94" t="s">
        <v>19</v>
      </c>
      <c r="C13" s="329" t="s">
        <v>1005</v>
      </c>
      <c r="D13" s="287">
        <f t="shared" si="3"/>
        <v>0.41241898148148143</v>
      </c>
      <c r="E13" s="329" t="s">
        <v>986</v>
      </c>
      <c r="F13" s="287">
        <f t="shared" si="4"/>
        <v>0.48728009259259258</v>
      </c>
      <c r="G13" s="329" t="s">
        <v>991</v>
      </c>
      <c r="H13" s="287">
        <f t="shared" si="0"/>
        <v>0.53459490740740734</v>
      </c>
      <c r="I13" s="329" t="s">
        <v>997</v>
      </c>
      <c r="J13" s="287">
        <f t="shared" si="1"/>
        <v>0.60380787037037031</v>
      </c>
      <c r="K13" s="329" t="s">
        <v>977</v>
      </c>
      <c r="L13" s="287">
        <f t="shared" si="2"/>
        <v>0.67160879629629633</v>
      </c>
      <c r="M13" s="288" t="s">
        <v>18</v>
      </c>
    </row>
    <row r="14" spans="1:14" ht="30" customHeight="1" x14ac:dyDescent="0.5">
      <c r="B14" s="94" t="s">
        <v>20</v>
      </c>
      <c r="C14" s="329" t="s">
        <v>1006</v>
      </c>
      <c r="D14" s="287">
        <f t="shared" si="3"/>
        <v>0.42090277777777779</v>
      </c>
      <c r="E14" s="329" t="s">
        <v>987</v>
      </c>
      <c r="F14" s="287">
        <f t="shared" si="4"/>
        <v>0.49010416666666662</v>
      </c>
      <c r="G14" s="329" t="s">
        <v>992</v>
      </c>
      <c r="H14" s="287">
        <f t="shared" si="0"/>
        <v>0.54731481481481481</v>
      </c>
      <c r="I14" s="329" t="s">
        <v>998</v>
      </c>
      <c r="J14" s="287">
        <f t="shared" si="1"/>
        <v>0.61792824074074071</v>
      </c>
      <c r="K14" s="329" t="s">
        <v>978</v>
      </c>
      <c r="L14" s="287">
        <f t="shared" si="2"/>
        <v>0.68431712962962965</v>
      </c>
      <c r="M14" s="288"/>
    </row>
    <row r="15" spans="1:14" ht="30" customHeight="1" x14ac:dyDescent="0.5">
      <c r="B15" s="94" t="s">
        <v>21</v>
      </c>
      <c r="C15" s="329" t="s">
        <v>983</v>
      </c>
      <c r="D15" s="287">
        <f t="shared" si="3"/>
        <v>0.42796296296296293</v>
      </c>
      <c r="E15" s="329" t="s">
        <v>988</v>
      </c>
      <c r="F15" s="287">
        <f t="shared" si="4"/>
        <v>0.4957523148148148</v>
      </c>
      <c r="G15" s="329" t="s">
        <v>993</v>
      </c>
      <c r="H15" s="287">
        <f t="shared" si="0"/>
        <v>0.5522569444444444</v>
      </c>
      <c r="I15" s="329" t="s">
        <v>999</v>
      </c>
      <c r="J15" s="287">
        <f t="shared" si="1"/>
        <v>0.6228703703703703</v>
      </c>
      <c r="K15" s="329" t="s">
        <v>979</v>
      </c>
      <c r="L15" s="287">
        <f t="shared" si="2"/>
        <v>0.69067129629629631</v>
      </c>
      <c r="M15" s="288"/>
    </row>
    <row r="16" spans="1:14" ht="21.6" customHeight="1" x14ac:dyDescent="0.5">
      <c r="B16" s="96" t="s">
        <v>16</v>
      </c>
      <c r="C16" s="330"/>
      <c r="D16" s="224" t="s">
        <v>10</v>
      </c>
      <c r="E16" s="330"/>
      <c r="F16" s="224" t="s">
        <v>10</v>
      </c>
      <c r="G16" s="330"/>
      <c r="H16" s="224" t="s">
        <v>10</v>
      </c>
      <c r="I16" s="330"/>
      <c r="J16" s="224" t="s">
        <v>10</v>
      </c>
      <c r="K16" s="330" t="s">
        <v>979</v>
      </c>
      <c r="L16" s="224" t="s">
        <v>10</v>
      </c>
      <c r="M16" s="288"/>
    </row>
    <row r="17" spans="2:14" ht="30" customHeight="1" x14ac:dyDescent="0.5">
      <c r="B17" s="94" t="s">
        <v>22</v>
      </c>
      <c r="C17" s="329" t="s">
        <v>984</v>
      </c>
      <c r="D17" s="287">
        <f t="shared" si="3"/>
        <v>0.43714120370370368</v>
      </c>
      <c r="E17" s="329" t="s">
        <v>989</v>
      </c>
      <c r="F17" s="287">
        <f t="shared" si="4"/>
        <v>0.50211805555555555</v>
      </c>
      <c r="G17" s="329" t="s">
        <v>994</v>
      </c>
      <c r="H17" s="287">
        <f t="shared" si="0"/>
        <v>0.55931712962962965</v>
      </c>
      <c r="I17" s="329" t="s">
        <v>1000</v>
      </c>
      <c r="J17" s="287">
        <f t="shared" si="1"/>
        <v>0.63347222222222221</v>
      </c>
      <c r="K17" s="329" t="s">
        <v>1003</v>
      </c>
      <c r="L17" s="287">
        <f t="shared" si="2"/>
        <v>0.70408564814814811</v>
      </c>
      <c r="M17" s="288"/>
      <c r="N17" t="s">
        <v>23</v>
      </c>
    </row>
    <row r="18" spans="2:14" ht="21.6" customHeight="1" x14ac:dyDescent="0.35">
      <c r="B18" s="101" t="s">
        <v>24</v>
      </c>
      <c r="C18" s="271"/>
      <c r="D18" s="102" t="s">
        <v>25</v>
      </c>
      <c r="E18" s="102"/>
      <c r="F18" s="104"/>
      <c r="G18" s="104"/>
      <c r="H18" s="103"/>
      <c r="I18" s="103"/>
      <c r="J18" s="104"/>
      <c r="K18" s="104"/>
      <c r="L18" s="103"/>
      <c r="M18" s="100"/>
    </row>
    <row r="19" spans="2:14" ht="21.6" customHeight="1" x14ac:dyDescent="0.5">
      <c r="B19" s="105"/>
      <c r="C19" s="106"/>
      <c r="D19" s="106"/>
      <c r="E19" s="106"/>
      <c r="F19" s="103"/>
      <c r="G19" s="103"/>
      <c r="H19" s="107" t="s">
        <v>26</v>
      </c>
      <c r="I19" s="107"/>
      <c r="J19" s="106"/>
      <c r="K19" s="106"/>
      <c r="L19" s="106"/>
      <c r="M19" s="100"/>
    </row>
    <row r="20" spans="2:14" ht="30" customHeight="1" x14ac:dyDescent="0.5">
      <c r="B20" s="108">
        <v>100</v>
      </c>
      <c r="C20" s="272"/>
      <c r="D20" s="90">
        <v>53</v>
      </c>
      <c r="E20" s="90"/>
      <c r="F20" s="90">
        <v>64</v>
      </c>
      <c r="G20" s="90"/>
      <c r="H20" s="90">
        <v>60</v>
      </c>
      <c r="I20" s="90"/>
      <c r="J20" s="90">
        <v>62</v>
      </c>
      <c r="K20" s="90"/>
      <c r="L20" s="90">
        <v>59</v>
      </c>
      <c r="M20" s="100"/>
    </row>
    <row r="21" spans="2:14" ht="30" customHeight="1" x14ac:dyDescent="0.5">
      <c r="B21" s="108">
        <v>101</v>
      </c>
      <c r="C21" s="272"/>
      <c r="D21" s="264">
        <v>58</v>
      </c>
      <c r="E21" s="90"/>
      <c r="F21" s="90">
        <v>51</v>
      </c>
      <c r="G21" s="90"/>
      <c r="H21" s="90">
        <v>65</v>
      </c>
      <c r="I21" s="90"/>
      <c r="J21" s="90">
        <v>43</v>
      </c>
      <c r="K21" s="90"/>
      <c r="L21" s="90">
        <v>57</v>
      </c>
      <c r="M21" s="100"/>
    </row>
    <row r="22" spans="2:14" ht="30" customHeight="1" x14ac:dyDescent="0.5">
      <c r="B22" s="108">
        <v>200</v>
      </c>
      <c r="C22" s="272"/>
      <c r="D22" s="90">
        <v>57</v>
      </c>
      <c r="E22" s="90"/>
      <c r="F22" s="90">
        <v>57</v>
      </c>
      <c r="G22" s="90"/>
      <c r="H22" s="90">
        <v>62</v>
      </c>
      <c r="I22" s="90"/>
      <c r="J22" s="90">
        <v>59</v>
      </c>
      <c r="K22" s="90"/>
      <c r="L22" s="90">
        <v>58</v>
      </c>
      <c r="M22" s="100"/>
    </row>
    <row r="23" spans="2:14" ht="30" customHeight="1" x14ac:dyDescent="0.5">
      <c r="B23" s="108">
        <v>201</v>
      </c>
      <c r="C23" s="272"/>
      <c r="D23" s="90">
        <v>55</v>
      </c>
      <c r="E23" s="90"/>
      <c r="F23" s="90">
        <v>59</v>
      </c>
      <c r="G23" s="90"/>
      <c r="H23" s="90">
        <v>66</v>
      </c>
      <c r="I23" s="90"/>
      <c r="J23" s="90">
        <v>61</v>
      </c>
      <c r="K23" s="90"/>
      <c r="L23" s="90">
        <v>65</v>
      </c>
      <c r="M23" s="100"/>
    </row>
    <row r="24" spans="2:14" ht="30" customHeight="1" x14ac:dyDescent="0.5">
      <c r="B24" s="108">
        <v>308</v>
      </c>
      <c r="C24" s="272"/>
      <c r="D24" s="90">
        <v>15</v>
      </c>
      <c r="E24" s="90"/>
      <c r="F24" s="90">
        <v>9</v>
      </c>
      <c r="G24" s="90"/>
      <c r="H24" s="90">
        <v>4</v>
      </c>
      <c r="I24" s="90"/>
      <c r="J24" s="90">
        <v>7</v>
      </c>
      <c r="K24" s="90"/>
      <c r="L24" s="90">
        <v>11</v>
      </c>
      <c r="M24" s="100"/>
    </row>
    <row r="25" spans="2:14" ht="30" customHeight="1" x14ac:dyDescent="0.5">
      <c r="B25" s="111" t="s">
        <v>27</v>
      </c>
      <c r="C25" s="273"/>
      <c r="D25" s="90">
        <v>0</v>
      </c>
      <c r="E25" s="113"/>
      <c r="F25" s="113">
        <v>0</v>
      </c>
      <c r="G25" s="113"/>
      <c r="H25" s="90">
        <v>0</v>
      </c>
      <c r="I25" s="90"/>
      <c r="J25" s="90">
        <v>0</v>
      </c>
      <c r="K25" s="90"/>
      <c r="L25" s="90">
        <v>0</v>
      </c>
      <c r="M25" s="100"/>
    </row>
    <row r="26" spans="2:14" ht="30" customHeight="1" thickBot="1" x14ac:dyDescent="0.55000000000000004">
      <c r="B26" s="112" t="s">
        <v>28</v>
      </c>
      <c r="C26" s="274"/>
      <c r="D26" s="113">
        <v>0</v>
      </c>
      <c r="E26" s="113"/>
      <c r="F26" s="90">
        <v>0</v>
      </c>
      <c r="G26" s="113"/>
      <c r="H26" s="113">
        <v>0</v>
      </c>
      <c r="I26" s="113"/>
      <c r="J26" s="113">
        <v>0</v>
      </c>
      <c r="K26" s="113"/>
      <c r="L26" s="113">
        <v>0</v>
      </c>
      <c r="M26" s="100"/>
    </row>
    <row r="27" spans="2:14" ht="21.6" customHeight="1" thickTop="1" thickBot="1" x14ac:dyDescent="0.5">
      <c r="B27" s="116" t="s">
        <v>29</v>
      </c>
      <c r="C27" s="275"/>
      <c r="D27" s="117">
        <f>SUM(D20:D26)</f>
        <v>238</v>
      </c>
      <c r="E27" s="117"/>
      <c r="F27" s="117">
        <f>SUM(F20:F26)</f>
        <v>240</v>
      </c>
      <c r="G27" s="117"/>
      <c r="H27" s="117">
        <f>SUM(H20:H26)</f>
        <v>257</v>
      </c>
      <c r="I27" s="117"/>
      <c r="J27" s="117">
        <f>SUM(J20:J26)</f>
        <v>232</v>
      </c>
      <c r="K27" s="118"/>
      <c r="L27" s="225">
        <f>SUM(L20:L26)</f>
        <v>250</v>
      </c>
      <c r="M27" s="100"/>
    </row>
    <row r="28" spans="2:14" ht="21.6" customHeight="1" thickTop="1" thickBot="1" x14ac:dyDescent="0.5">
      <c r="B28" s="116" t="s">
        <v>30</v>
      </c>
      <c r="C28" s="275"/>
      <c r="D28" s="117">
        <f>D27</f>
        <v>238</v>
      </c>
      <c r="E28" s="117"/>
      <c r="F28" s="117">
        <f>D28+F27</f>
        <v>478</v>
      </c>
      <c r="G28" s="117"/>
      <c r="H28" s="117">
        <f>F28+H27</f>
        <v>735</v>
      </c>
      <c r="I28" s="117"/>
      <c r="J28" s="117">
        <f>J27+H28</f>
        <v>967</v>
      </c>
      <c r="K28" s="118"/>
      <c r="L28" s="225">
        <f>L27+J28</f>
        <v>1217</v>
      </c>
      <c r="M28" s="327"/>
    </row>
    <row r="29" spans="2:14" ht="21.6" customHeight="1" thickTop="1" thickBot="1" x14ac:dyDescent="0.5">
      <c r="B29" s="119" t="s">
        <v>31</v>
      </c>
      <c r="C29" s="276"/>
      <c r="D29" s="120"/>
      <c r="E29" s="120"/>
      <c r="F29" s="117"/>
      <c r="G29" s="117"/>
      <c r="H29" s="120"/>
      <c r="I29" s="120"/>
      <c r="J29" s="120"/>
      <c r="K29" s="121"/>
      <c r="L29" s="226"/>
      <c r="M29" s="100"/>
    </row>
    <row r="30" spans="2:14" ht="21.6" customHeight="1" thickTop="1" thickBot="1" x14ac:dyDescent="0.5">
      <c r="B30" s="119" t="s">
        <v>32</v>
      </c>
      <c r="C30" s="276"/>
      <c r="D30" s="120"/>
      <c r="E30" s="120"/>
      <c r="F30" s="120"/>
      <c r="G30" s="120"/>
      <c r="H30" s="120"/>
      <c r="I30" s="120"/>
      <c r="J30" s="120"/>
      <c r="K30" s="121"/>
      <c r="L30" s="226"/>
      <c r="M30" s="328" t="s">
        <v>915</v>
      </c>
    </row>
    <row r="31" spans="2:14" ht="21.6" customHeight="1" thickTop="1" x14ac:dyDescent="0.3">
      <c r="B31" s="122"/>
      <c r="L31" s="8" t="s">
        <v>33</v>
      </c>
      <c r="M31" s="100"/>
    </row>
    <row r="32" spans="2:14" ht="21.6" customHeight="1" x14ac:dyDescent="0.3">
      <c r="B32" s="122"/>
      <c r="L32" s="123" t="s">
        <v>34</v>
      </c>
      <c r="M32" s="100"/>
    </row>
    <row r="33" spans="2:13" x14ac:dyDescent="0.3">
      <c r="B33" s="124" t="s">
        <v>35</v>
      </c>
      <c r="C33" s="277"/>
      <c r="D33" t="s">
        <v>36</v>
      </c>
      <c r="M33" s="100"/>
    </row>
    <row r="34" spans="2:13" ht="19.8" x14ac:dyDescent="0.4">
      <c r="B34" s="125" t="s">
        <v>38</v>
      </c>
      <c r="C34" s="278"/>
      <c r="D34" s="126" t="s">
        <v>72</v>
      </c>
      <c r="E34" s="126"/>
      <c r="F34" s="126" t="s">
        <v>72</v>
      </c>
      <c r="G34" s="126"/>
      <c r="H34" s="126" t="s">
        <v>72</v>
      </c>
      <c r="I34" s="126"/>
      <c r="J34" s="126" t="s">
        <v>72</v>
      </c>
      <c r="K34" s="126"/>
      <c r="L34" s="126" t="s">
        <v>72</v>
      </c>
      <c r="M34" s="127"/>
    </row>
    <row r="35" spans="2:13" ht="19.8" x14ac:dyDescent="0.4">
      <c r="B35" s="125" t="s">
        <v>39</v>
      </c>
      <c r="C35" s="278"/>
      <c r="D35" s="126" t="s">
        <v>148</v>
      </c>
      <c r="E35" s="126"/>
      <c r="F35" s="126" t="s">
        <v>65</v>
      </c>
      <c r="G35" s="126"/>
      <c r="H35" s="126" t="s">
        <v>60</v>
      </c>
      <c r="I35" s="126"/>
      <c r="J35" s="126" t="s">
        <v>65</v>
      </c>
      <c r="K35" s="126"/>
      <c r="L35" s="126" t="s">
        <v>60</v>
      </c>
      <c r="M35" s="127"/>
    </row>
    <row r="36" spans="2:13" ht="19.8" x14ac:dyDescent="0.4">
      <c r="B36" s="125" t="s">
        <v>40</v>
      </c>
      <c r="C36" s="278"/>
      <c r="D36" s="126" t="s">
        <v>73</v>
      </c>
      <c r="E36" s="126"/>
      <c r="F36" s="126" t="s">
        <v>73</v>
      </c>
      <c r="G36" s="126"/>
      <c r="H36" s="126" t="s">
        <v>73</v>
      </c>
      <c r="I36" s="126"/>
      <c r="J36" s="126" t="s">
        <v>73</v>
      </c>
      <c r="K36" s="126"/>
      <c r="L36" s="126" t="s">
        <v>73</v>
      </c>
      <c r="M36" s="127"/>
    </row>
    <row r="37" spans="2:13" ht="19.8" x14ac:dyDescent="0.4">
      <c r="B37" s="125"/>
      <c r="C37" s="278"/>
      <c r="D37" s="126"/>
      <c r="E37" s="106"/>
      <c r="F37" s="41"/>
      <c r="H37" s="126"/>
      <c r="I37" s="126"/>
      <c r="J37" s="126"/>
      <c r="K37" s="126"/>
      <c r="L37" s="126"/>
      <c r="M37" s="127"/>
    </row>
    <row r="38" spans="2:13" ht="19.8" x14ac:dyDescent="0.4">
      <c r="B38" s="125" t="s">
        <v>41</v>
      </c>
      <c r="C38" s="278"/>
      <c r="D38" s="126" t="s">
        <v>617</v>
      </c>
      <c r="E38" s="126"/>
      <c r="F38" s="126" t="s">
        <v>617</v>
      </c>
      <c r="G38" s="126"/>
      <c r="H38" s="126" t="s">
        <v>617</v>
      </c>
      <c r="I38" s="126"/>
      <c r="J38" s="126" t="s">
        <v>617</v>
      </c>
      <c r="K38" s="126"/>
      <c r="L38" s="126" t="s">
        <v>617</v>
      </c>
      <c r="M38" s="127"/>
    </row>
    <row r="39" spans="2:13" ht="19.8" x14ac:dyDescent="0.4">
      <c r="B39" s="125" t="s">
        <v>42</v>
      </c>
      <c r="C39" s="278"/>
      <c r="D39" s="331" t="s">
        <v>685</v>
      </c>
      <c r="E39" s="126"/>
      <c r="F39" s="331" t="s">
        <v>685</v>
      </c>
      <c r="G39" s="126"/>
      <c r="H39" s="126" t="s">
        <v>75</v>
      </c>
      <c r="I39" s="126"/>
      <c r="J39" s="126" t="s">
        <v>75</v>
      </c>
      <c r="K39" s="126"/>
      <c r="L39" s="126" t="s">
        <v>75</v>
      </c>
      <c r="M39" s="127"/>
    </row>
    <row r="40" spans="2:13" ht="19.8" x14ac:dyDescent="0.4">
      <c r="B40" s="125" t="s">
        <v>43</v>
      </c>
      <c r="C40" s="278"/>
      <c r="D40" s="126" t="s">
        <v>64</v>
      </c>
      <c r="E40" s="126"/>
      <c r="F40" s="126" t="s">
        <v>64</v>
      </c>
      <c r="G40" s="126"/>
      <c r="H40" s="126" t="s">
        <v>64</v>
      </c>
      <c r="I40" s="126"/>
      <c r="J40" s="126" t="s">
        <v>64</v>
      </c>
      <c r="K40" s="126"/>
      <c r="L40" s="126" t="s">
        <v>64</v>
      </c>
      <c r="M40" s="127"/>
    </row>
    <row r="41" spans="2:13" x14ac:dyDescent="0.3">
      <c r="B41" s="129" t="s">
        <v>44</v>
      </c>
      <c r="C41" s="279"/>
      <c r="D41" s="106"/>
      <c r="E41" s="106"/>
      <c r="H41" s="106"/>
      <c r="I41" s="106"/>
      <c r="J41" s="106"/>
      <c r="K41" s="106"/>
      <c r="L41" s="106"/>
      <c r="M41" s="127"/>
    </row>
    <row r="42" spans="2:13" x14ac:dyDescent="0.3">
      <c r="B42" s="122"/>
      <c r="D42" s="106"/>
      <c r="E42" s="106"/>
      <c r="F42" s="106"/>
      <c r="G42" s="106"/>
      <c r="H42" s="106"/>
      <c r="I42" s="106"/>
      <c r="J42" s="106"/>
      <c r="K42" s="106"/>
      <c r="L42" s="106"/>
      <c r="M42" s="127"/>
    </row>
    <row r="43" spans="2:13" ht="11.4" customHeight="1" x14ac:dyDescent="0.3">
      <c r="B43" s="124" t="s">
        <v>45</v>
      </c>
      <c r="C43" s="277"/>
      <c r="D43" s="130"/>
      <c r="E43" s="130"/>
      <c r="F43" s="106"/>
      <c r="G43" s="106"/>
      <c r="H43" s="106"/>
      <c r="I43" s="106"/>
      <c r="J43" s="130" t="s">
        <v>46</v>
      </c>
      <c r="K43" s="130"/>
      <c r="L43" s="106"/>
      <c r="M43" s="127"/>
    </row>
    <row r="44" spans="2:13" ht="15.6" x14ac:dyDescent="0.3">
      <c r="B44" s="131" t="s">
        <v>47</v>
      </c>
      <c r="C44" s="280"/>
      <c r="D44" s="130"/>
      <c r="E44" s="130"/>
      <c r="F44" s="106"/>
      <c r="G44" s="106"/>
      <c r="H44" s="106" t="s">
        <v>48</v>
      </c>
      <c r="I44" s="106"/>
      <c r="J44" s="106">
        <f>M29*8</f>
        <v>0</v>
      </c>
      <c r="K44" s="106"/>
      <c r="L44" s="132" t="s">
        <v>49</v>
      </c>
      <c r="M44" s="127"/>
    </row>
    <row r="45" spans="2:13" ht="15.6" x14ac:dyDescent="0.3">
      <c r="B45" s="131" t="s">
        <v>50</v>
      </c>
      <c r="C45" s="280"/>
      <c r="D45" s="130" t="s">
        <v>51</v>
      </c>
      <c r="E45" s="130"/>
      <c r="F45" s="106"/>
      <c r="G45" s="106"/>
      <c r="H45" s="106" t="s">
        <v>48</v>
      </c>
      <c r="I45" s="106"/>
      <c r="J45" s="106">
        <f>F46*8</f>
        <v>0</v>
      </c>
      <c r="K45" s="106"/>
      <c r="L45" s="132" t="s">
        <v>52</v>
      </c>
      <c r="M45" s="127"/>
    </row>
    <row r="46" spans="2:13" x14ac:dyDescent="0.3">
      <c r="B46" s="122" t="s">
        <v>53</v>
      </c>
      <c r="D46" s="106"/>
      <c r="E46" s="106"/>
      <c r="F46" s="133"/>
      <c r="G46" s="133"/>
      <c r="H46" s="106"/>
      <c r="I46" s="106"/>
      <c r="J46" s="106"/>
      <c r="K46" s="106"/>
      <c r="L46" s="106"/>
      <c r="M46" s="127"/>
    </row>
    <row r="47" spans="2:13" x14ac:dyDescent="0.3">
      <c r="B47" s="122"/>
      <c r="D47" s="130"/>
      <c r="E47" s="130"/>
      <c r="F47" s="106"/>
      <c r="G47" s="106"/>
      <c r="H47" s="106"/>
      <c r="I47" s="106"/>
      <c r="J47" s="106"/>
      <c r="K47" s="106"/>
      <c r="L47" s="106"/>
      <c r="M47" s="127"/>
    </row>
    <row r="48" spans="2:13" ht="18.600000000000001" thickBot="1" x14ac:dyDescent="0.4">
      <c r="B48" s="134" t="s">
        <v>54</v>
      </c>
      <c r="C48" s="281"/>
      <c r="D48" s="135"/>
      <c r="E48" s="135"/>
      <c r="F48" s="106"/>
      <c r="G48" s="106"/>
      <c r="H48" s="135"/>
      <c r="I48" s="135"/>
      <c r="J48" s="135"/>
      <c r="K48" s="135"/>
      <c r="L48" s="135"/>
      <c r="M48" s="127"/>
    </row>
    <row r="49" spans="2:13" ht="16.2" thickBot="1" x14ac:dyDescent="0.35">
      <c r="B49" s="136" t="s">
        <v>55</v>
      </c>
      <c r="C49" s="280"/>
      <c r="D49" s="137" t="s">
        <v>678</v>
      </c>
      <c r="E49" s="137"/>
      <c r="F49" s="137" t="s">
        <v>678</v>
      </c>
      <c r="G49" s="137"/>
      <c r="H49" s="137" t="s">
        <v>678</v>
      </c>
      <c r="I49" s="137"/>
      <c r="J49" s="137" t="s">
        <v>678</v>
      </c>
      <c r="K49" s="138"/>
      <c r="L49" s="137" t="s">
        <v>678</v>
      </c>
      <c r="M49" s="127"/>
    </row>
    <row r="50" spans="2:13" ht="16.2" thickBot="1" x14ac:dyDescent="0.35">
      <c r="B50" s="136" t="s">
        <v>56</v>
      </c>
      <c r="C50" s="280"/>
      <c r="D50" s="139">
        <v>46</v>
      </c>
      <c r="E50" s="139"/>
      <c r="F50" s="139">
        <v>49</v>
      </c>
      <c r="G50" s="139"/>
      <c r="H50" s="139">
        <v>51</v>
      </c>
      <c r="I50" s="139"/>
      <c r="J50" s="139">
        <v>54</v>
      </c>
      <c r="K50" s="139"/>
      <c r="L50" s="137">
        <v>53</v>
      </c>
      <c r="M50" s="127"/>
    </row>
    <row r="51" spans="2:13" x14ac:dyDescent="0.3">
      <c r="B51" s="141" t="s">
        <v>57</v>
      </c>
      <c r="C51" s="282"/>
      <c r="D51" s="106"/>
      <c r="E51" s="106"/>
      <c r="J51" s="106"/>
      <c r="K51" s="106"/>
      <c r="L51" s="106"/>
      <c r="M51" s="127"/>
    </row>
    <row r="52" spans="2:13" ht="15.6" x14ac:dyDescent="0.3">
      <c r="B52" s="142" t="s">
        <v>58</v>
      </c>
      <c r="C52" s="283"/>
      <c r="D52" s="106"/>
      <c r="E52" s="106"/>
      <c r="F52" s="106"/>
      <c r="G52" s="106"/>
      <c r="H52" s="106"/>
      <c r="I52" s="106"/>
      <c r="J52" s="106"/>
      <c r="K52" s="106"/>
      <c r="L52" s="106"/>
      <c r="M52" s="127"/>
    </row>
    <row r="53" spans="2:13" ht="15.6" x14ac:dyDescent="0.3">
      <c r="B53" s="142" t="s">
        <v>1004</v>
      </c>
      <c r="C53" s="283"/>
      <c r="D53" s="106"/>
      <c r="E53" s="106"/>
      <c r="F53" s="106"/>
      <c r="G53" s="106"/>
      <c r="H53" s="106"/>
      <c r="I53" s="106"/>
      <c r="J53" s="106"/>
      <c r="K53" s="106"/>
      <c r="L53" s="106"/>
      <c r="M53" s="127"/>
    </row>
    <row r="54" spans="2:13" ht="15.6" x14ac:dyDescent="0.3">
      <c r="B54" s="142"/>
      <c r="C54" s="283"/>
      <c r="D54" s="106"/>
      <c r="E54" s="106"/>
      <c r="F54" s="106"/>
      <c r="G54" s="106"/>
      <c r="H54" s="106"/>
      <c r="I54" s="106"/>
      <c r="J54" s="106"/>
      <c r="K54" s="106"/>
      <c r="L54" s="106"/>
      <c r="M54" s="127"/>
    </row>
    <row r="55" spans="2:13" x14ac:dyDescent="0.3">
      <c r="B55" s="122"/>
      <c r="D55" s="106"/>
      <c r="E55" s="106"/>
      <c r="F55" s="106"/>
      <c r="G55" s="106"/>
      <c r="H55" s="106"/>
      <c r="I55" s="106"/>
      <c r="J55" s="106"/>
      <c r="K55" s="106"/>
      <c r="L55" s="106"/>
      <c r="M55" s="127"/>
    </row>
    <row r="56" spans="2:13" ht="15" thickBot="1" x14ac:dyDescent="0.35"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82"/>
    </row>
    <row r="57" spans="2:13" ht="15" thickTop="1" x14ac:dyDescent="0.3"/>
  </sheetData>
  <mergeCells count="2">
    <mergeCell ref="B1:M1"/>
    <mergeCell ref="H2:J2"/>
  </mergeCells>
  <dataValidations count="10">
    <dataValidation type="list" errorStyle="information" operator="equal" allowBlank="1" showErrorMessage="1" sqref="D34 J34 F34 H34 L34" xr:uid="{EA4F0B1C-2B2B-4459-BD71-121C9A5E682D}">
      <formula1>"Ted Dunn,Richard Gray,Billy Rueckert, Victor Varney"</formula1>
    </dataValidation>
    <dataValidation type="list" errorStyle="information" operator="equal" allowBlank="1" showErrorMessage="1" sqref="F39 D39" xr:uid="{0D5A00ED-AA7C-4E10-86FB-7DCBC6763FB6}">
      <formula1>"Dennis Winchell,Harold Boettcher,Rob Grau,Kyle Obermiller,Joe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D40 J40 F40 H40 L40" xr:uid="{8605024C-CA2E-4BFE-8F55-A68C1449CCAA}">
      <formula1>"Dennis Winchell, Art Kotz, Harold BoettcherArt Kotz, 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D36:L36" xr:uid="{ED258F1D-095B-4968-BF3C-ED98A4CC9A34}">
      <formula1>"Donald Marshall,Charles Stirewalt,Chris Tilley,John Tredway,Victor Varney"</formula1>
    </dataValidation>
    <dataValidation type="list" errorStyle="information" operator="equal" allowBlank="1" showErrorMessage="1" sqref="D35:L35" xr:uid="{5E2D9AE3-84B6-4B67-AFE8-FD50822FE68C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E34 I34 G34 K34 M34" xr:uid="{6997407B-B6EF-4673-966F-C8B32C73CBFA}">
      <formula1>"Ted Dunn,Richard Gray,Billy Rueckert"</formula1>
    </dataValidation>
    <dataValidation type="list" errorStyle="information" operator="equal" allowBlank="1" showErrorMessage="1" sqref="E39:E40 G39:G40 I39:I40 K39:K40" xr:uid="{BE2A6436-3A2B-405E-A263-4BBE66222232}">
      <formula1>"Dennis Winchell,Harold Boettcher,Rob Grau,Joe Mills,John Morck,Brandt Wilkus,Chris Tilley,Charles Stirewalt,Victor Varney,Nick Conner,Richard Gray,John Tredway,Donald Marshall"</formula1>
    </dataValidation>
    <dataValidation type="list" errorStyle="warning" operator="equal" allowBlank="1" showErrorMessage="1" sqref="D8:L8" xr:uid="{7E42605C-1FB6-4991-A793-4BD689AA154F}">
      <formula1>"17,,399,671,1686,1640"</formula1>
    </dataValidation>
    <dataValidation errorStyle="information" allowBlank="1" showInputMessage="1" showErrorMessage="1" sqref="D41:E41" xr:uid="{814FE9E6-5DB7-4B5E-9CE7-7B1E2AD9FCF9}"/>
    <dataValidation type="list" errorStyle="information" operator="equal" allowBlank="1" showErrorMessage="1" sqref="E38 G38 I38 K38" xr:uid="{2C3A7ADF-23B9-487F-9675-A3C4D55E6CF9}">
      <formula1>"Chris R Boli,Jay Horn"</formula1>
    </dataValidation>
  </dataValidations>
  <pageMargins left="0.7" right="0.7" top="0.75" bottom="0.75" header="0.3" footer="0.3"/>
  <pageSetup scale="57" fitToWidth="0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Check Names" prompt="_x000a__x000a_" xr:uid="{C1893BD6-A985-4443-A578-C7413CEDD5D7}">
          <x14:formula1>
            <xm:f>DATA_Lists!$X$3:$X$217</xm:f>
          </x14:formula1>
          <xm:sqref>M31 F38 H38:H39 J38:J39 L38:L39 D38</xm:sqref>
        </x14:dataValidation>
        <x14:dataValidation type="list" allowBlank="1" showInputMessage="1" showErrorMessage="1" prompt="Members" xr:uid="{2BD00BD8-110B-4C1D-AF12-65F741CA6BEB}">
          <x14:formula1>
            <xm:f>DATA_Lists!$U$2:$U$215</xm:f>
          </x14:formula1>
          <xm:sqref>L52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C9DE5-800B-48E2-94DF-F6ADB3EDC9B0}">
  <sheetPr>
    <pageSetUpPr fitToPage="1"/>
  </sheetPr>
  <dimension ref="A1:N57"/>
  <sheetViews>
    <sheetView workbookViewId="0"/>
  </sheetViews>
  <sheetFormatPr defaultRowHeight="14.4" x14ac:dyDescent="0.3"/>
  <cols>
    <col min="1" max="1" width="2.88671875" customWidth="1"/>
    <col min="2" max="2" width="32.5546875" customWidth="1"/>
    <col min="3" max="3" width="1.21875" customWidth="1"/>
    <col min="4" max="4" width="20.6640625" customWidth="1"/>
    <col min="5" max="5" width="1.109375" customWidth="1"/>
    <col min="6" max="6" width="20.6640625" customWidth="1"/>
    <col min="7" max="7" width="1.33203125" customWidth="1"/>
    <col min="8" max="8" width="20.6640625" customWidth="1"/>
    <col min="9" max="9" width="1.5546875" customWidth="1"/>
    <col min="10" max="10" width="20.6640625" customWidth="1"/>
    <col min="11" max="11" width="1.44140625" customWidth="1"/>
    <col min="12" max="13" width="20.6640625" customWidth="1"/>
    <col min="14" max="14" width="8.44140625" customWidth="1"/>
    <col min="15" max="1030" width="11.6640625" customWidth="1"/>
  </cols>
  <sheetData>
    <row r="1" spans="1:14" ht="21.6" customHeight="1" thickTop="1" x14ac:dyDescent="0.4">
      <c r="B1" s="334" t="s">
        <v>6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4" ht="21.6" customHeight="1" x14ac:dyDescent="0.45">
      <c r="B2" s="62" t="s">
        <v>7</v>
      </c>
      <c r="C2" s="266"/>
      <c r="D2" s="7"/>
      <c r="E2" s="7"/>
      <c r="F2" s="63" t="s">
        <v>8</v>
      </c>
      <c r="G2" s="63"/>
      <c r="H2" s="335">
        <v>44905</v>
      </c>
      <c r="I2" s="335"/>
      <c r="J2" s="335"/>
      <c r="K2" s="253"/>
      <c r="L2" s="224" t="s">
        <v>10</v>
      </c>
      <c r="M2" s="65" t="s">
        <v>9</v>
      </c>
    </row>
    <row r="3" spans="1:14" ht="9" customHeight="1" x14ac:dyDescent="0.5">
      <c r="B3" s="62"/>
      <c r="C3" s="266"/>
      <c r="D3" s="7"/>
      <c r="E3" s="7"/>
      <c r="F3" s="227"/>
      <c r="G3" s="227"/>
      <c r="H3" s="228"/>
      <c r="I3" s="228"/>
      <c r="J3" s="229"/>
      <c r="K3" s="229"/>
      <c r="L3" s="64"/>
      <c r="M3" s="230"/>
    </row>
    <row r="4" spans="1:14" ht="21.6" customHeight="1" x14ac:dyDescent="0.5">
      <c r="B4" s="62"/>
      <c r="C4" s="266"/>
      <c r="D4" s="74"/>
      <c r="E4" s="74"/>
      <c r="F4" s="227"/>
      <c r="G4" s="227"/>
      <c r="H4" s="107"/>
      <c r="I4" s="107"/>
      <c r="J4" s="107"/>
      <c r="K4" s="107"/>
      <c r="L4" s="107"/>
      <c r="M4" s="255"/>
    </row>
    <row r="5" spans="1:14" ht="21.6" customHeight="1" x14ac:dyDescent="0.5">
      <c r="B5" s="78" t="s">
        <v>11</v>
      </c>
      <c r="C5" s="267"/>
      <c r="D5" s="79"/>
      <c r="E5" s="80"/>
      <c r="F5" s="80"/>
      <c r="G5" s="80"/>
      <c r="H5" s="80"/>
      <c r="I5" s="80"/>
      <c r="J5" s="80"/>
      <c r="K5" s="80"/>
      <c r="L5" s="80"/>
      <c r="M5" s="81"/>
    </row>
    <row r="6" spans="1:14" ht="21.6" customHeight="1" x14ac:dyDescent="0.5">
      <c r="A6" s="82"/>
      <c r="B6" s="83" t="s">
        <v>12</v>
      </c>
      <c r="C6" s="268"/>
      <c r="D6" s="84">
        <f>IF(D7=0," ",TIMEVALUE(LEFT(D7,2)&amp;":"&amp;MID(D7,3,2)&amp;":"&amp;RIGHT(D7,2)))</f>
        <v>0.39618055555555554</v>
      </c>
      <c r="E6" s="84"/>
      <c r="F6" s="84">
        <f>IF(F7=0," ",TIMEVALUE(LEFT(F7,2)&amp;":"&amp;MID(F7,3,2)&amp;":"&amp;RIGHT(F7,2)))</f>
        <v>0.45833333333333331</v>
      </c>
      <c r="G6" s="84"/>
      <c r="H6" s="84">
        <f>IF(H7=0," ",TIMEVALUE(LEFT(H7,2)&amp;":"&amp;MID(H7,3,2)&amp;":"&amp;RIGHT(H7,2)))</f>
        <v>0.52118055555555554</v>
      </c>
      <c r="I6" s="84"/>
      <c r="J6" s="84">
        <f>IF(J7=0," ",TIMEVALUE(LEFT(J7,2)&amp;":"&amp;MID(J7,3,2)&amp;":"&amp;RIGHT(J7,2)))</f>
        <v>0.59392361111111114</v>
      </c>
      <c r="K6" s="84"/>
      <c r="L6" s="84">
        <f>IF(L7=0," ",TIMEVALUE(LEFT(L7,2)&amp;":"&amp;MID(L7,3,2)&amp;":"&amp;RIGHT(L7,2)))</f>
        <v>0.6567708333333333</v>
      </c>
      <c r="M6" s="85"/>
      <c r="N6" s="82"/>
    </row>
    <row r="7" spans="1:14" ht="21.6" customHeight="1" x14ac:dyDescent="0.5">
      <c r="B7" s="86" t="s">
        <v>13</v>
      </c>
      <c r="C7" s="269"/>
      <c r="D7" s="87" t="s">
        <v>501</v>
      </c>
      <c r="E7" s="87"/>
      <c r="F7" s="87" t="s">
        <v>513</v>
      </c>
      <c r="G7" s="87"/>
      <c r="H7" s="87" t="s">
        <v>514</v>
      </c>
      <c r="I7" s="87"/>
      <c r="J7" s="87" t="s">
        <v>917</v>
      </c>
      <c r="K7" s="87"/>
      <c r="L7" s="87" t="s">
        <v>918</v>
      </c>
      <c r="M7" s="181"/>
    </row>
    <row r="8" spans="1:14" ht="21.6" customHeight="1" x14ac:dyDescent="0.5">
      <c r="B8" s="86" t="s">
        <v>14</v>
      </c>
      <c r="C8" s="270"/>
      <c r="D8" s="90">
        <v>671</v>
      </c>
      <c r="E8" s="90">
        <v>671</v>
      </c>
      <c r="F8" s="90">
        <v>1686</v>
      </c>
      <c r="G8" s="90">
        <v>1686</v>
      </c>
      <c r="H8" s="90">
        <v>671</v>
      </c>
      <c r="I8" s="90"/>
      <c r="J8" s="90">
        <v>1686</v>
      </c>
      <c r="K8" s="90"/>
      <c r="L8" s="90">
        <v>671</v>
      </c>
      <c r="M8" s="88"/>
    </row>
    <row r="9" spans="1:14" ht="21.6" customHeight="1" x14ac:dyDescent="0.45">
      <c r="B9" s="91"/>
      <c r="C9" s="270"/>
      <c r="M9" s="88"/>
    </row>
    <row r="10" spans="1:14" ht="30" customHeight="1" x14ac:dyDescent="0.5">
      <c r="B10" s="94" t="s">
        <v>15</v>
      </c>
      <c r="C10" s="329" t="s">
        <v>920</v>
      </c>
      <c r="D10" s="287">
        <f>IF(C10=0," ",TIMEVALUE(LEFT(C10,2)&amp;":"&amp;MID(C10,3,2)&amp;":"&amp;RIGHT(C10,2)))</f>
        <v>0.39759259259259255</v>
      </c>
      <c r="E10" s="329" t="s">
        <v>921</v>
      </c>
      <c r="F10" s="287">
        <f t="shared" ref="F10:F17" si="0">IF(E10=0," ",TIMEVALUE(LEFT(E10,2)&amp;":"&amp;MID(E10,3,2)&amp;":"&amp;RIGHT(E10,2)))</f>
        <v>0.46045138888888887</v>
      </c>
      <c r="G10" s="329" t="s">
        <v>965</v>
      </c>
      <c r="H10" s="287">
        <f t="shared" ref="H10:H17" si="1">IF(G10=0," ",TIMEVALUE(LEFT(G10,2)&amp;":"&amp;MID(G10,3,2)&amp;":"&amp;RIGHT(G10,2)))</f>
        <v>0.52188657407407402</v>
      </c>
      <c r="I10" s="329" t="s">
        <v>952</v>
      </c>
      <c r="J10" s="287">
        <f t="shared" ref="J10:J17" si="2">IF(I10=0," ",TIMEVALUE(LEFT(I10,2)&amp;":"&amp;MID(I10,3,2)&amp;":"&amp;RIGHT(I10,2)))</f>
        <v>0.59462962962962962</v>
      </c>
      <c r="K10" s="329" t="s">
        <v>975</v>
      </c>
      <c r="L10" s="287">
        <f t="shared" ref="L10" si="3">IF(K10=0," ",TIMEVALUE(LEFT(K10,2)&amp;":"&amp;MID(K10,3,2)&amp;":"&amp;RIGHT(K10,2)))</f>
        <v>0.65747685185185178</v>
      </c>
      <c r="M10" s="288"/>
    </row>
    <row r="11" spans="1:14" ht="21.6" customHeight="1" x14ac:dyDescent="0.5">
      <c r="B11" s="96" t="s">
        <v>16</v>
      </c>
      <c r="C11" s="330"/>
      <c r="D11" s="224" t="s">
        <v>10</v>
      </c>
      <c r="E11" s="330"/>
      <c r="F11" s="224" t="s">
        <v>10</v>
      </c>
      <c r="G11" s="330"/>
      <c r="H11" s="224" t="s">
        <v>10</v>
      </c>
      <c r="I11" s="330"/>
      <c r="J11" s="224" t="s">
        <v>10</v>
      </c>
      <c r="K11" s="330"/>
      <c r="L11" s="224" t="s">
        <v>10</v>
      </c>
      <c r="M11" s="288"/>
    </row>
    <row r="12" spans="1:14" ht="30" customHeight="1" x14ac:dyDescent="0.5">
      <c r="B12" s="94" t="s">
        <v>17</v>
      </c>
      <c r="C12" s="329" t="s">
        <v>959</v>
      </c>
      <c r="D12" s="287">
        <f t="shared" ref="D12:D17" si="4">IF(C12=0," ",TIMEVALUE(LEFT(C12,2)&amp;":"&amp;MID(C12,3,2)&amp;":"&amp;RIGHT(C12,2)))</f>
        <v>0.40747685185185184</v>
      </c>
      <c r="E12" s="329" t="s">
        <v>940</v>
      </c>
      <c r="F12" s="287">
        <f t="shared" si="0"/>
        <v>0.46680555555555553</v>
      </c>
      <c r="G12" s="329" t="s">
        <v>942</v>
      </c>
      <c r="H12" s="287">
        <f t="shared" si="1"/>
        <v>0.53035879629629623</v>
      </c>
      <c r="I12" s="329" t="s">
        <v>970</v>
      </c>
      <c r="J12" s="287">
        <f>IF(I12=0," ",TIMEVALUE(LEFT(I12,2)&amp;":"&amp;MID(I12,3,2)&amp;":"&amp;RIGHT(I12,2)))</f>
        <v>0.60310185185185183</v>
      </c>
      <c r="K12" s="329" t="s">
        <v>976</v>
      </c>
      <c r="L12" s="287">
        <f>IF(K12=0," ",TIMEVALUE(LEFT(K12,2)&amp;":"&amp;MID(K12,3,2)&amp;":"&amp;RIGHT(K12,2)))</f>
        <v>0.66524305555555563</v>
      </c>
      <c r="M12" s="288"/>
    </row>
    <row r="13" spans="1:14" ht="30" customHeight="1" x14ac:dyDescent="0.5">
      <c r="B13" s="94" t="s">
        <v>19</v>
      </c>
      <c r="C13" s="329" t="s">
        <v>960</v>
      </c>
      <c r="D13" s="287">
        <f t="shared" si="4"/>
        <v>0.41171296296296295</v>
      </c>
      <c r="E13" s="329" t="s">
        <v>923</v>
      </c>
      <c r="F13" s="287">
        <f t="shared" si="0"/>
        <v>0.47174768518518517</v>
      </c>
      <c r="G13" s="329" t="s">
        <v>966</v>
      </c>
      <c r="H13" s="287">
        <f t="shared" si="1"/>
        <v>0.53600694444444441</v>
      </c>
      <c r="I13" s="329" t="s">
        <v>971</v>
      </c>
      <c r="J13" s="287">
        <f>IF(I13=0," ",TIMEVALUE(LEFT(I13,2)&amp;":"&amp;MID(I13,3,2)&amp;":"&amp;RIGHT(I13,2)))</f>
        <v>0.60875000000000001</v>
      </c>
      <c r="K13" s="329" t="s">
        <v>977</v>
      </c>
      <c r="L13" s="287">
        <f>IF(K13=0," ",TIMEVALUE(LEFT(K13,2)&amp;":"&amp;MID(K13,3,2)&amp;":"&amp;RIGHT(K13,2)))</f>
        <v>0.67160879629629633</v>
      </c>
      <c r="M13" s="288" t="s">
        <v>18</v>
      </c>
    </row>
    <row r="14" spans="1:14" ht="30" customHeight="1" x14ac:dyDescent="0.5">
      <c r="B14" s="94" t="s">
        <v>20</v>
      </c>
      <c r="C14" s="329" t="s">
        <v>961</v>
      </c>
      <c r="D14" s="287">
        <f t="shared" si="4"/>
        <v>0.42443287037037036</v>
      </c>
      <c r="E14" s="329" t="s">
        <v>938</v>
      </c>
      <c r="F14" s="287">
        <f t="shared" si="0"/>
        <v>0.48798611111111106</v>
      </c>
      <c r="G14" s="329" t="s">
        <v>967</v>
      </c>
      <c r="H14" s="287">
        <f t="shared" si="1"/>
        <v>0.54872685185185188</v>
      </c>
      <c r="I14" s="329" t="s">
        <v>972</v>
      </c>
      <c r="J14" s="287">
        <f>IF(I14=0," ",TIMEVALUE(LEFT(I14,2)&amp;":"&amp;MID(I14,3,2)&amp;":"&amp;RIGHT(I14,2)))</f>
        <v>0.62216435185185182</v>
      </c>
      <c r="K14" s="329" t="s">
        <v>978</v>
      </c>
      <c r="L14" s="287">
        <f>IF(K14=0," ",TIMEVALUE(LEFT(K14,2)&amp;":"&amp;MID(K14,3,2)&amp;":"&amp;RIGHT(K14,2)))</f>
        <v>0.68431712962962965</v>
      </c>
      <c r="M14" s="288"/>
    </row>
    <row r="15" spans="1:14" ht="30" customHeight="1" x14ac:dyDescent="0.5">
      <c r="B15" s="94" t="s">
        <v>21</v>
      </c>
      <c r="C15" s="329" t="s">
        <v>962</v>
      </c>
      <c r="D15" s="287">
        <f t="shared" si="4"/>
        <v>0.42937500000000001</v>
      </c>
      <c r="E15" s="329" t="s">
        <v>964</v>
      </c>
      <c r="F15" s="287">
        <f t="shared" si="0"/>
        <v>0.49081018518518515</v>
      </c>
      <c r="G15" s="329" t="s">
        <v>968</v>
      </c>
      <c r="H15" s="287">
        <f t="shared" si="1"/>
        <v>0.55366898148148147</v>
      </c>
      <c r="I15" s="329" t="s">
        <v>973</v>
      </c>
      <c r="J15" s="287">
        <f>IF(I15=0," ",TIMEVALUE(LEFT(I15,2)&amp;":"&amp;MID(I15,3,2)&amp;":"&amp;RIGHT(I15,2)))</f>
        <v>0.62782407407407403</v>
      </c>
      <c r="K15" s="329" t="s">
        <v>979</v>
      </c>
      <c r="L15" s="287">
        <f>IF(K15=0," ",TIMEVALUE(LEFT(K15,2)&amp;":"&amp;MID(K15,3,2)&amp;":"&amp;RIGHT(K15,2)))</f>
        <v>0.69067129629629631</v>
      </c>
      <c r="M15" s="288"/>
    </row>
    <row r="16" spans="1:14" ht="21.6" customHeight="1" x14ac:dyDescent="0.5">
      <c r="B16" s="96" t="s">
        <v>16</v>
      </c>
      <c r="C16" s="330"/>
      <c r="D16" s="224" t="s">
        <v>10</v>
      </c>
      <c r="E16" s="330"/>
      <c r="F16" s="224" t="s">
        <v>10</v>
      </c>
      <c r="G16" s="330"/>
      <c r="H16" s="224" t="s">
        <v>10</v>
      </c>
      <c r="I16" s="330"/>
      <c r="J16" s="224" t="s">
        <v>10</v>
      </c>
      <c r="K16" s="330" t="s">
        <v>979</v>
      </c>
      <c r="L16" s="224" t="s">
        <v>10</v>
      </c>
      <c r="M16" s="288"/>
    </row>
    <row r="17" spans="2:14" ht="30" customHeight="1" x14ac:dyDescent="0.5">
      <c r="B17" s="94" t="s">
        <v>22</v>
      </c>
      <c r="C17" s="329" t="s">
        <v>963</v>
      </c>
      <c r="D17" s="287">
        <f t="shared" si="4"/>
        <v>0.43643518518518515</v>
      </c>
      <c r="E17" s="329" t="s">
        <v>926</v>
      </c>
      <c r="F17" s="287">
        <f t="shared" si="0"/>
        <v>0.49787037037037035</v>
      </c>
      <c r="G17" s="329" t="s">
        <v>969</v>
      </c>
      <c r="H17" s="287">
        <f t="shared" si="1"/>
        <v>0.56214120370370368</v>
      </c>
      <c r="I17" s="329" t="s">
        <v>974</v>
      </c>
      <c r="J17" s="287">
        <f t="shared" si="2"/>
        <v>0.63488425925925929</v>
      </c>
      <c r="K17" s="329" t="s">
        <v>980</v>
      </c>
      <c r="L17" s="287">
        <f>IF(K17=0," ",TIMEVALUE(LEFT(K17,2)&amp;":"&amp;MID(K17,3,2)&amp;":"&amp;RIGHT(K17,2)))</f>
        <v>0.69773148148148145</v>
      </c>
      <c r="M17" s="288"/>
      <c r="N17" t="s">
        <v>23</v>
      </c>
    </row>
    <row r="18" spans="2:14" ht="21.6" customHeight="1" x14ac:dyDescent="0.35">
      <c r="B18" s="101" t="s">
        <v>24</v>
      </c>
      <c r="C18" s="271"/>
      <c r="D18" s="102" t="s">
        <v>25</v>
      </c>
      <c r="E18" s="102"/>
      <c r="F18" s="104"/>
      <c r="G18" s="104"/>
      <c r="H18" s="103"/>
      <c r="I18" s="103"/>
      <c r="J18" s="104"/>
      <c r="K18" s="103"/>
      <c r="L18" s="103"/>
      <c r="M18" s="100"/>
    </row>
    <row r="19" spans="2:14" ht="21.6" customHeight="1" x14ac:dyDescent="0.5">
      <c r="B19" s="105"/>
      <c r="C19" s="106"/>
      <c r="D19" s="106"/>
      <c r="E19" s="106"/>
      <c r="F19" s="103"/>
      <c r="G19" s="103"/>
      <c r="H19" s="107" t="s">
        <v>26</v>
      </c>
      <c r="I19" s="107"/>
      <c r="J19" s="106"/>
      <c r="K19" s="106"/>
      <c r="L19" s="106"/>
      <c r="M19" s="100"/>
    </row>
    <row r="20" spans="2:14" ht="30" customHeight="1" x14ac:dyDescent="0.5">
      <c r="B20" s="108">
        <v>100</v>
      </c>
      <c r="C20" s="272"/>
      <c r="D20" s="90">
        <v>64</v>
      </c>
      <c r="E20" s="90"/>
      <c r="F20" s="90">
        <v>61</v>
      </c>
      <c r="G20" s="90"/>
      <c r="H20" s="90">
        <v>61</v>
      </c>
      <c r="I20" s="90"/>
      <c r="J20" s="90">
        <v>59</v>
      </c>
      <c r="K20" s="90"/>
      <c r="L20" s="90">
        <v>52</v>
      </c>
      <c r="M20" s="100"/>
    </row>
    <row r="21" spans="2:14" ht="30" customHeight="1" x14ac:dyDescent="0.5">
      <c r="B21" s="108">
        <v>101</v>
      </c>
      <c r="C21" s="272"/>
      <c r="D21" s="264">
        <v>74</v>
      </c>
      <c r="E21" s="90"/>
      <c r="F21" s="90">
        <v>57</v>
      </c>
      <c r="G21" s="90"/>
      <c r="H21" s="90">
        <v>67</v>
      </c>
      <c r="I21" s="90"/>
      <c r="J21" s="90">
        <v>69</v>
      </c>
      <c r="K21" s="90"/>
      <c r="L21" s="90">
        <v>63</v>
      </c>
      <c r="M21" s="100"/>
    </row>
    <row r="22" spans="2:14" ht="30" customHeight="1" x14ac:dyDescent="0.5">
      <c r="B22" s="108">
        <v>200</v>
      </c>
      <c r="C22" s="272"/>
      <c r="D22" s="90">
        <v>62</v>
      </c>
      <c r="E22" s="90"/>
      <c r="F22" s="90">
        <v>72</v>
      </c>
      <c r="G22" s="90"/>
      <c r="H22" s="90">
        <v>67</v>
      </c>
      <c r="I22" s="90"/>
      <c r="J22" s="90">
        <v>68</v>
      </c>
      <c r="K22" s="90"/>
      <c r="L22" s="90">
        <v>70</v>
      </c>
      <c r="M22" s="100"/>
    </row>
    <row r="23" spans="2:14" ht="30" customHeight="1" x14ac:dyDescent="0.5">
      <c r="B23" s="108">
        <v>201</v>
      </c>
      <c r="C23" s="272"/>
      <c r="D23" s="90">
        <v>61</v>
      </c>
      <c r="E23" s="90"/>
      <c r="F23" s="90">
        <v>61</v>
      </c>
      <c r="G23" s="90"/>
      <c r="H23" s="90">
        <v>57</v>
      </c>
      <c r="I23" s="90"/>
      <c r="J23" s="90">
        <v>54</v>
      </c>
      <c r="K23" s="90"/>
      <c r="L23" s="90">
        <v>56</v>
      </c>
      <c r="M23" s="100"/>
    </row>
    <row r="24" spans="2:14" ht="30" customHeight="1" x14ac:dyDescent="0.5">
      <c r="B24" s="108">
        <v>308</v>
      </c>
      <c r="C24" s="272"/>
      <c r="D24" s="90">
        <v>10</v>
      </c>
      <c r="E24" s="90"/>
      <c r="F24" s="90">
        <v>5</v>
      </c>
      <c r="G24" s="90"/>
      <c r="H24" s="90">
        <v>9</v>
      </c>
      <c r="I24" s="90"/>
      <c r="J24" s="90">
        <v>0</v>
      </c>
      <c r="K24" s="90"/>
      <c r="L24" s="90">
        <v>10</v>
      </c>
      <c r="M24" s="100"/>
    </row>
    <row r="25" spans="2:14" ht="30" customHeight="1" x14ac:dyDescent="0.5">
      <c r="B25" s="111" t="s">
        <v>27</v>
      </c>
      <c r="C25" s="273"/>
      <c r="D25" s="90">
        <v>0</v>
      </c>
      <c r="E25" s="113"/>
      <c r="F25" s="113">
        <v>0</v>
      </c>
      <c r="G25" s="113"/>
      <c r="H25" s="90">
        <v>1</v>
      </c>
      <c r="I25" s="90"/>
      <c r="J25" s="90">
        <v>0</v>
      </c>
      <c r="K25" s="90"/>
      <c r="L25" s="90">
        <v>1</v>
      </c>
      <c r="M25" s="100"/>
    </row>
    <row r="26" spans="2:14" ht="30" customHeight="1" thickBot="1" x14ac:dyDescent="0.55000000000000004">
      <c r="B26" s="112" t="s">
        <v>28</v>
      </c>
      <c r="C26" s="274"/>
      <c r="D26" s="113">
        <v>0</v>
      </c>
      <c r="E26" s="113"/>
      <c r="F26" s="90">
        <v>0</v>
      </c>
      <c r="G26" s="113"/>
      <c r="H26" s="113">
        <v>0</v>
      </c>
      <c r="I26" s="113"/>
      <c r="J26" s="113">
        <v>0</v>
      </c>
      <c r="K26" s="113"/>
      <c r="L26" s="113">
        <v>0</v>
      </c>
      <c r="M26" s="100"/>
    </row>
    <row r="27" spans="2:14" ht="21.6" customHeight="1" thickTop="1" thickBot="1" x14ac:dyDescent="0.5">
      <c r="B27" s="116" t="s">
        <v>29</v>
      </c>
      <c r="C27" s="275"/>
      <c r="D27" s="117">
        <f>SUM(D20:D26)</f>
        <v>271</v>
      </c>
      <c r="E27" s="117"/>
      <c r="F27" s="117">
        <f>SUM(F20:F26)</f>
        <v>256</v>
      </c>
      <c r="G27" s="117"/>
      <c r="H27" s="117">
        <f>SUM(H20:H26)</f>
        <v>262</v>
      </c>
      <c r="I27" s="117"/>
      <c r="J27" s="117">
        <f>SUM(J20:J26)</f>
        <v>250</v>
      </c>
      <c r="K27" s="118"/>
      <c r="L27" s="225">
        <f>SUM(L20:L26)</f>
        <v>252</v>
      </c>
      <c r="M27" s="100"/>
    </row>
    <row r="28" spans="2:14" ht="21.6" customHeight="1" thickTop="1" thickBot="1" x14ac:dyDescent="0.5">
      <c r="B28" s="116" t="s">
        <v>30</v>
      </c>
      <c r="C28" s="275"/>
      <c r="D28" s="117">
        <f>D27</f>
        <v>271</v>
      </c>
      <c r="E28" s="117"/>
      <c r="F28" s="117">
        <f>D28+F27</f>
        <v>527</v>
      </c>
      <c r="G28" s="117"/>
      <c r="H28" s="117">
        <f>F28+H27</f>
        <v>789</v>
      </c>
      <c r="I28" s="117"/>
      <c r="J28" s="117">
        <f>J27+H28</f>
        <v>1039</v>
      </c>
      <c r="K28" s="118"/>
      <c r="L28" s="225">
        <f>L27+J28</f>
        <v>1291</v>
      </c>
      <c r="M28" s="327"/>
    </row>
    <row r="29" spans="2:14" ht="21.6" customHeight="1" thickTop="1" thickBot="1" x14ac:dyDescent="0.5">
      <c r="B29" s="119" t="s">
        <v>31</v>
      </c>
      <c r="C29" s="276"/>
      <c r="D29" s="120"/>
      <c r="E29" s="120"/>
      <c r="F29" s="117"/>
      <c r="G29" s="117"/>
      <c r="H29" s="120"/>
      <c r="I29" s="120"/>
      <c r="J29" s="120"/>
      <c r="K29" s="121"/>
      <c r="L29" s="226"/>
      <c r="M29" s="100"/>
    </row>
    <row r="30" spans="2:14" ht="21.6" customHeight="1" thickTop="1" thickBot="1" x14ac:dyDescent="0.5">
      <c r="B30" s="119" t="s">
        <v>32</v>
      </c>
      <c r="C30" s="276"/>
      <c r="D30" s="120"/>
      <c r="E30" s="120"/>
      <c r="F30" s="120"/>
      <c r="G30" s="120"/>
      <c r="H30" s="120"/>
      <c r="I30" s="120"/>
      <c r="J30" s="120"/>
      <c r="K30" s="121"/>
      <c r="L30" s="226"/>
      <c r="M30" s="328" t="s">
        <v>915</v>
      </c>
    </row>
    <row r="31" spans="2:14" ht="21.6" customHeight="1" thickTop="1" x14ac:dyDescent="0.3">
      <c r="B31" s="122"/>
      <c r="L31" s="8" t="s">
        <v>33</v>
      </c>
      <c r="M31" s="100"/>
    </row>
    <row r="32" spans="2:14" ht="21.6" customHeight="1" x14ac:dyDescent="0.3">
      <c r="B32" s="122"/>
      <c r="L32" s="123" t="s">
        <v>34</v>
      </c>
      <c r="M32" s="100"/>
    </row>
    <row r="33" spans="2:13" x14ac:dyDescent="0.3">
      <c r="B33" s="124" t="s">
        <v>35</v>
      </c>
      <c r="C33" s="277"/>
      <c r="D33" t="s">
        <v>36</v>
      </c>
      <c r="M33" s="100"/>
    </row>
    <row r="34" spans="2:13" ht="19.8" x14ac:dyDescent="0.4">
      <c r="B34" s="125" t="s">
        <v>38</v>
      </c>
      <c r="C34" s="278"/>
      <c r="D34" s="126" t="s">
        <v>72</v>
      </c>
      <c r="E34" s="126"/>
      <c r="F34" s="126" t="s">
        <v>72</v>
      </c>
      <c r="G34" s="126"/>
      <c r="H34" s="126" t="s">
        <v>72</v>
      </c>
      <c r="I34" s="126"/>
      <c r="J34" s="126" t="s">
        <v>72</v>
      </c>
      <c r="K34" s="126"/>
      <c r="L34" s="126" t="s">
        <v>72</v>
      </c>
      <c r="M34" s="127"/>
    </row>
    <row r="35" spans="2:13" ht="19.8" x14ac:dyDescent="0.4">
      <c r="B35" s="125" t="s">
        <v>39</v>
      </c>
      <c r="C35" s="278"/>
      <c r="D35" s="126" t="s">
        <v>66</v>
      </c>
      <c r="E35" s="126"/>
      <c r="F35" s="126" t="s">
        <v>65</v>
      </c>
      <c r="G35" s="126"/>
      <c r="H35" s="126" t="s">
        <v>143</v>
      </c>
      <c r="I35" s="126"/>
      <c r="J35" s="331" t="s">
        <v>685</v>
      </c>
      <c r="K35" s="126"/>
      <c r="L35" s="126" t="s">
        <v>66</v>
      </c>
      <c r="M35" s="127"/>
    </row>
    <row r="36" spans="2:13" ht="19.8" x14ac:dyDescent="0.4">
      <c r="B36" s="125" t="s">
        <v>40</v>
      </c>
      <c r="C36" s="278"/>
      <c r="D36" s="126" t="s">
        <v>64</v>
      </c>
      <c r="E36" s="126"/>
      <c r="F36" s="126" t="s">
        <v>64</v>
      </c>
      <c r="G36" s="126"/>
      <c r="H36" s="126" t="s">
        <v>64</v>
      </c>
      <c r="I36" s="126"/>
      <c r="J36" s="126" t="s">
        <v>64</v>
      </c>
      <c r="K36" s="126"/>
      <c r="L36" s="126" t="s">
        <v>64</v>
      </c>
      <c r="M36" s="127"/>
    </row>
    <row r="37" spans="2:13" ht="19.8" x14ac:dyDescent="0.4">
      <c r="B37" s="125"/>
      <c r="C37" s="278"/>
      <c r="D37" s="126"/>
      <c r="E37" s="106"/>
      <c r="F37" s="41"/>
      <c r="H37" s="126"/>
      <c r="I37" s="126"/>
      <c r="J37" s="126"/>
      <c r="K37" s="126"/>
      <c r="L37" s="126"/>
      <c r="M37" s="127"/>
    </row>
    <row r="38" spans="2:13" ht="19.8" x14ac:dyDescent="0.4">
      <c r="B38" s="125" t="s">
        <v>41</v>
      </c>
      <c r="C38" s="278"/>
      <c r="D38" s="126" t="s">
        <v>75</v>
      </c>
      <c r="E38" s="126"/>
      <c r="F38" s="126" t="s">
        <v>75</v>
      </c>
      <c r="G38" s="126"/>
      <c r="H38" s="126" t="s">
        <v>75</v>
      </c>
      <c r="I38" s="126"/>
      <c r="J38" s="126" t="s">
        <v>75</v>
      </c>
      <c r="K38" s="126"/>
      <c r="L38" s="126" t="s">
        <v>75</v>
      </c>
      <c r="M38" s="127"/>
    </row>
    <row r="39" spans="2:13" ht="19.8" x14ac:dyDescent="0.4">
      <c r="B39" s="125" t="s">
        <v>42</v>
      </c>
      <c r="C39" s="278"/>
      <c r="D39" s="126" t="s">
        <v>73</v>
      </c>
      <c r="E39" s="126"/>
      <c r="F39" s="331" t="s">
        <v>685</v>
      </c>
      <c r="G39" s="126"/>
      <c r="H39" s="126" t="s">
        <v>73</v>
      </c>
      <c r="I39" s="126"/>
      <c r="J39" s="126" t="s">
        <v>65</v>
      </c>
      <c r="K39" s="126"/>
      <c r="L39" s="126" t="s">
        <v>73</v>
      </c>
      <c r="M39" s="127"/>
    </row>
    <row r="40" spans="2:13" ht="19.8" x14ac:dyDescent="0.4">
      <c r="B40" s="125" t="s">
        <v>43</v>
      </c>
      <c r="C40" s="278"/>
      <c r="D40" s="126" t="s">
        <v>142</v>
      </c>
      <c r="E40" s="126"/>
      <c r="F40" s="126" t="s">
        <v>142</v>
      </c>
      <c r="G40" s="126"/>
      <c r="H40" s="126" t="s">
        <v>142</v>
      </c>
      <c r="I40" s="126"/>
      <c r="J40" s="126" t="s">
        <v>142</v>
      </c>
      <c r="K40" s="126"/>
      <c r="L40" s="126" t="s">
        <v>142</v>
      </c>
      <c r="M40" s="127"/>
    </row>
    <row r="41" spans="2:13" x14ac:dyDescent="0.3">
      <c r="B41" s="129" t="s">
        <v>44</v>
      </c>
      <c r="C41" s="279"/>
      <c r="D41" s="106"/>
      <c r="E41" s="106"/>
      <c r="H41" s="106"/>
      <c r="I41" s="106"/>
      <c r="J41" s="106"/>
      <c r="K41" s="106"/>
      <c r="L41" s="106"/>
      <c r="M41" s="127"/>
    </row>
    <row r="42" spans="2:13" x14ac:dyDescent="0.3">
      <c r="B42" s="122"/>
      <c r="D42" s="106"/>
      <c r="E42" s="106"/>
      <c r="F42" s="106"/>
      <c r="G42" s="106"/>
      <c r="H42" s="106"/>
      <c r="I42" s="106"/>
      <c r="J42" s="106"/>
      <c r="K42" s="106"/>
      <c r="L42" s="106"/>
      <c r="M42" s="127"/>
    </row>
    <row r="43" spans="2:13" ht="11.4" customHeight="1" x14ac:dyDescent="0.3">
      <c r="B43" s="124" t="s">
        <v>45</v>
      </c>
      <c r="C43" s="277"/>
      <c r="D43" s="130"/>
      <c r="E43" s="130"/>
      <c r="F43" s="106"/>
      <c r="G43" s="106"/>
      <c r="H43" s="106"/>
      <c r="I43" s="106"/>
      <c r="J43" s="130" t="s">
        <v>46</v>
      </c>
      <c r="K43" s="130"/>
      <c r="L43" s="106"/>
      <c r="M43" s="127"/>
    </row>
    <row r="44" spans="2:13" ht="15.6" x14ac:dyDescent="0.3">
      <c r="B44" s="131" t="s">
        <v>47</v>
      </c>
      <c r="C44" s="280"/>
      <c r="D44" s="130"/>
      <c r="E44" s="130"/>
      <c r="F44" s="106"/>
      <c r="G44" s="106"/>
      <c r="H44" s="106" t="s">
        <v>48</v>
      </c>
      <c r="I44" s="106"/>
      <c r="J44" s="106">
        <f>M29*8</f>
        <v>0</v>
      </c>
      <c r="K44" s="106"/>
      <c r="L44" s="132" t="s">
        <v>49</v>
      </c>
      <c r="M44" s="127"/>
    </row>
    <row r="45" spans="2:13" ht="15.6" x14ac:dyDescent="0.3">
      <c r="B45" s="131" t="s">
        <v>50</v>
      </c>
      <c r="C45" s="280"/>
      <c r="D45" s="130" t="s">
        <v>51</v>
      </c>
      <c r="E45" s="130"/>
      <c r="F45" s="106"/>
      <c r="G45" s="106"/>
      <c r="H45" s="106" t="s">
        <v>48</v>
      </c>
      <c r="I45" s="106"/>
      <c r="J45" s="106">
        <f>F46*8</f>
        <v>0</v>
      </c>
      <c r="K45" s="106"/>
      <c r="L45" s="132" t="s">
        <v>52</v>
      </c>
      <c r="M45" s="127"/>
    </row>
    <row r="46" spans="2:13" x14ac:dyDescent="0.3">
      <c r="B46" s="122" t="s">
        <v>53</v>
      </c>
      <c r="D46" s="106"/>
      <c r="E46" s="106"/>
      <c r="F46" s="133"/>
      <c r="G46" s="133"/>
      <c r="H46" s="106"/>
      <c r="I46" s="106"/>
      <c r="J46" s="106"/>
      <c r="K46" s="106"/>
      <c r="L46" s="106"/>
      <c r="M46" s="127"/>
    </row>
    <row r="47" spans="2:13" x14ac:dyDescent="0.3">
      <c r="B47" s="122"/>
      <c r="D47" s="130"/>
      <c r="E47" s="130"/>
      <c r="F47" s="106"/>
      <c r="G47" s="106"/>
      <c r="H47" s="106"/>
      <c r="I47" s="106"/>
      <c r="J47" s="106"/>
      <c r="K47" s="106"/>
      <c r="L47" s="106"/>
      <c r="M47" s="127"/>
    </row>
    <row r="48" spans="2:13" ht="18.600000000000001" thickBot="1" x14ac:dyDescent="0.4">
      <c r="B48" s="134" t="s">
        <v>54</v>
      </c>
      <c r="C48" s="281"/>
      <c r="D48" s="135"/>
      <c r="E48" s="135"/>
      <c r="F48" s="106"/>
      <c r="G48" s="106"/>
      <c r="H48" s="135"/>
      <c r="I48" s="135"/>
      <c r="J48" s="135"/>
      <c r="K48" s="135"/>
      <c r="L48" s="135"/>
      <c r="M48" s="127"/>
    </row>
    <row r="49" spans="2:13" ht="16.2" thickBot="1" x14ac:dyDescent="0.35">
      <c r="B49" s="136" t="s">
        <v>55</v>
      </c>
      <c r="C49" s="280"/>
      <c r="D49" s="137" t="s">
        <v>647</v>
      </c>
      <c r="E49" s="137"/>
      <c r="F49" s="137" t="s">
        <v>589</v>
      </c>
      <c r="G49" s="137"/>
      <c r="H49" s="137" t="s">
        <v>589</v>
      </c>
      <c r="I49" s="137"/>
      <c r="J49" s="137" t="s">
        <v>589</v>
      </c>
      <c r="K49" s="138"/>
      <c r="L49" s="137" t="s">
        <v>589</v>
      </c>
      <c r="M49" s="127"/>
    </row>
    <row r="50" spans="2:13" ht="16.2" thickBot="1" x14ac:dyDescent="0.35">
      <c r="B50" s="136" t="s">
        <v>56</v>
      </c>
      <c r="C50" s="280"/>
      <c r="D50" s="139">
        <v>45</v>
      </c>
      <c r="E50" s="139"/>
      <c r="F50" s="139">
        <v>48</v>
      </c>
      <c r="G50" s="139"/>
      <c r="H50" s="139">
        <v>50</v>
      </c>
      <c r="I50" s="139"/>
      <c r="J50" s="139">
        <v>52</v>
      </c>
      <c r="K50" s="139"/>
      <c r="L50" s="137">
        <v>51</v>
      </c>
      <c r="M50" s="127"/>
    </row>
    <row r="51" spans="2:13" x14ac:dyDescent="0.3">
      <c r="B51" s="141" t="s">
        <v>57</v>
      </c>
      <c r="C51" s="282"/>
      <c r="D51" s="106"/>
      <c r="E51" s="106"/>
      <c r="J51" s="106"/>
      <c r="K51" s="106"/>
      <c r="L51" s="106"/>
      <c r="M51" s="127"/>
    </row>
    <row r="52" spans="2:13" ht="15.6" x14ac:dyDescent="0.3">
      <c r="B52" s="142" t="s">
        <v>58</v>
      </c>
      <c r="C52" s="283"/>
      <c r="D52" s="106"/>
      <c r="E52" s="106"/>
      <c r="F52" s="106"/>
      <c r="G52" s="106"/>
      <c r="H52" s="106"/>
      <c r="I52" s="106"/>
      <c r="J52" s="106"/>
      <c r="K52" s="106"/>
      <c r="L52" s="106"/>
      <c r="M52" s="127"/>
    </row>
    <row r="53" spans="2:13" ht="15.6" x14ac:dyDescent="0.3">
      <c r="B53" s="142"/>
      <c r="C53" s="283"/>
      <c r="D53" s="106"/>
      <c r="E53" s="106"/>
      <c r="F53" s="106"/>
      <c r="G53" s="106"/>
      <c r="H53" s="106"/>
      <c r="I53" s="106"/>
      <c r="J53" s="106"/>
      <c r="K53" s="106"/>
      <c r="L53" s="106"/>
      <c r="M53" s="127"/>
    </row>
    <row r="54" spans="2:13" ht="15.6" x14ac:dyDescent="0.3">
      <c r="B54" s="142"/>
      <c r="C54" s="283"/>
      <c r="D54" s="106"/>
      <c r="E54" s="106"/>
      <c r="F54" s="106"/>
      <c r="G54" s="106"/>
      <c r="H54" s="106"/>
      <c r="I54" s="106"/>
      <c r="J54" s="106"/>
      <c r="K54" s="106"/>
      <c r="L54" s="106"/>
      <c r="M54" s="127"/>
    </row>
    <row r="55" spans="2:13" x14ac:dyDescent="0.3">
      <c r="B55" s="122"/>
      <c r="D55" s="106"/>
      <c r="E55" s="106"/>
      <c r="F55" s="106"/>
      <c r="G55" s="106"/>
      <c r="H55" s="106"/>
      <c r="I55" s="106"/>
      <c r="J55" s="106"/>
      <c r="K55" s="106"/>
      <c r="L55" s="106"/>
      <c r="M55" s="127"/>
    </row>
    <row r="56" spans="2:13" ht="15" thickBot="1" x14ac:dyDescent="0.35"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82"/>
    </row>
    <row r="57" spans="2:13" ht="15" thickTop="1" x14ac:dyDescent="0.3"/>
  </sheetData>
  <mergeCells count="2">
    <mergeCell ref="B1:M1"/>
    <mergeCell ref="H2:J2"/>
  </mergeCells>
  <dataValidations count="10">
    <dataValidation type="list" errorStyle="information" operator="equal" allowBlank="1" showErrorMessage="1" sqref="D34 J34 F34 H34 L34" xr:uid="{CDA0F2FB-6234-4FAF-908C-2D6B60D3AA6E}">
      <formula1>"Ted Dunn,Richard Gray,Billy Rueckert, Victor Varney"</formula1>
    </dataValidation>
    <dataValidation type="list" errorStyle="information" operator="equal" allowBlank="1" showErrorMessage="1" sqref="D39:D40 L39:L40 J39:J40 H39:H40 F40" xr:uid="{F7E8F9D6-7E28-4996-8094-61BF85F30884}">
      <formula1>"Dennis Winchell, Art Kotz, Harold BoettcherArt Kotz, 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D36:L36" xr:uid="{6FEB5099-1713-488F-AE79-36ED6CD32A2D}">
      <formula1>"Donald Marshall,Charles Stirewalt,Chris Tilley,John Tredway,Victor Varney"</formula1>
    </dataValidation>
    <dataValidation type="list" errorStyle="information" operator="equal" allowBlank="1" showErrorMessage="1" sqref="D35:I35 K35:L35" xr:uid="{E5599BDA-90CE-4C85-874D-D3A7E3397AF9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E34 I34 G34 K34 M34" xr:uid="{4A880F92-0F00-4466-8751-9D5F4A440962}">
      <formula1>"Ted Dunn,Richard Gray,Billy Rueckert"</formula1>
    </dataValidation>
    <dataValidation type="list" errorStyle="information" operator="equal" allowBlank="1" showErrorMessage="1" sqref="G39:G40 I39:I40 K39:K40 E39:E40" xr:uid="{E25DDEEE-9DEC-4982-8B3E-026B196B074E}">
      <formula1>"Dennis Winchell,Harold Boettcher,Rob Grau,Joe Mills,John Morck,Brandt Wilkus,Chris Tilley,Charles Stirewalt,Victor Varney,Nick Conner,Richard Gray,John Tredway,Donald Marshall"</formula1>
    </dataValidation>
    <dataValidation type="list" errorStyle="warning" operator="equal" allowBlank="1" showErrorMessage="1" sqref="D8:L8" xr:uid="{666334C9-48EA-4D1B-A25B-D0882D6D73F3}">
      <formula1>"17,,399,671,1686,1640"</formula1>
    </dataValidation>
    <dataValidation errorStyle="information" allowBlank="1" showInputMessage="1" showErrorMessage="1" sqref="D41:E41" xr:uid="{2E72EA4C-0441-476F-B8B4-2F27C944AFF5}"/>
    <dataValidation type="list" errorStyle="information" operator="equal" allowBlank="1" showErrorMessage="1" sqref="E38 G38 I38 K38" xr:uid="{0EDA6B0B-8D99-48F3-9F5C-8580A39EC0D4}">
      <formula1>"Chris R Boli,Jay Horn"</formula1>
    </dataValidation>
    <dataValidation type="list" errorStyle="information" operator="equal" allowBlank="1" showErrorMessage="1" sqref="J35 F39" xr:uid="{1ABACF2D-3EE3-4DCE-99E8-80B17F56094C}">
      <formula1>"Dennis Winchell,Harold Boettcher,Rob Grau,Kyle Obermiller,Joe Mills,John Morck,Brandt Wilkus,Chris Tilley,Charles Stirewalt,Victor Varney,Nick Conner,Richard Gray,John Tredway,Donald Marshall"</formula1>
    </dataValidation>
  </dataValidations>
  <pageMargins left="0.25" right="0.25" top="0.75" bottom="0.75" header="0.3" footer="0.3"/>
  <pageSetup scale="57" fitToWidth="0"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Check Names" prompt="_x000a__x000a_" xr:uid="{B9A3D60F-E488-4970-96D0-E4BA3573604E}">
          <x14:formula1>
            <xm:f>DATA_Lists!$X$3:$X$217</xm:f>
          </x14:formula1>
          <xm:sqref>M31 D38 F38 H38 J38 L38</xm:sqref>
        </x14:dataValidation>
        <x14:dataValidation type="list" allowBlank="1" showInputMessage="1" showErrorMessage="1" prompt="Members" xr:uid="{26764C05-4C0B-4D81-B3EB-AB2FF5B37F54}">
          <x14:formula1>
            <xm:f>DATA_Lists!$U$2:$U$215</xm:f>
          </x14:formula1>
          <xm:sqref>L52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DFCD3-8D2D-4729-A7FB-663452CE0D48}">
  <dimension ref="A1:N57"/>
  <sheetViews>
    <sheetView workbookViewId="0"/>
  </sheetViews>
  <sheetFormatPr defaultRowHeight="14.4" x14ac:dyDescent="0.3"/>
  <cols>
    <col min="1" max="1" width="2.88671875" customWidth="1"/>
    <col min="2" max="2" width="32.5546875" customWidth="1"/>
    <col min="3" max="3" width="0.77734375" customWidth="1"/>
    <col min="4" max="4" width="20.6640625" customWidth="1"/>
    <col min="5" max="5" width="1.109375" customWidth="1"/>
    <col min="6" max="6" width="20.6640625" customWidth="1"/>
    <col min="7" max="7" width="1.33203125" customWidth="1"/>
    <col min="8" max="8" width="20.6640625" customWidth="1"/>
    <col min="9" max="9" width="1.5546875" customWidth="1"/>
    <col min="10" max="10" width="20.6640625" customWidth="1"/>
    <col min="11" max="11" width="1.44140625" customWidth="1"/>
    <col min="12" max="13" width="20.6640625" customWidth="1"/>
    <col min="14" max="14" width="8.44140625" customWidth="1"/>
    <col min="15" max="1030" width="11.6640625" customWidth="1"/>
  </cols>
  <sheetData>
    <row r="1" spans="1:14" ht="21.6" customHeight="1" thickTop="1" x14ac:dyDescent="0.4">
      <c r="B1" s="334" t="s">
        <v>6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4" ht="21.6" customHeight="1" x14ac:dyDescent="0.45">
      <c r="B2" s="62" t="s">
        <v>7</v>
      </c>
      <c r="C2" s="266"/>
      <c r="D2" s="7"/>
      <c r="E2" s="7"/>
      <c r="F2" s="63" t="s">
        <v>8</v>
      </c>
      <c r="G2" s="63"/>
      <c r="H2" s="335">
        <v>44899</v>
      </c>
      <c r="I2" s="335"/>
      <c r="J2" s="335"/>
      <c r="K2" s="253"/>
      <c r="L2" s="224" t="s">
        <v>10</v>
      </c>
      <c r="M2" s="65" t="s">
        <v>9</v>
      </c>
    </row>
    <row r="3" spans="1:14" ht="9" customHeight="1" x14ac:dyDescent="0.5">
      <c r="B3" s="62"/>
      <c r="C3" s="266"/>
      <c r="D3" s="7"/>
      <c r="E3" s="7"/>
      <c r="F3" s="227"/>
      <c r="G3" s="227"/>
      <c r="H3" s="228"/>
      <c r="I3" s="228"/>
      <c r="J3" s="229"/>
      <c r="K3" s="229"/>
      <c r="L3" s="64"/>
      <c r="M3" s="230"/>
    </row>
    <row r="4" spans="1:14" ht="21.6" customHeight="1" x14ac:dyDescent="0.5">
      <c r="B4" s="62"/>
      <c r="C4" s="266"/>
      <c r="D4" s="74"/>
      <c r="E4" s="74"/>
      <c r="F4" s="227"/>
      <c r="G4" s="227"/>
      <c r="H4" s="107"/>
      <c r="I4" s="107"/>
      <c r="J4" s="107"/>
      <c r="K4" s="107"/>
      <c r="L4" s="107"/>
      <c r="M4" s="255"/>
    </row>
    <row r="5" spans="1:14" ht="21.6" customHeight="1" x14ac:dyDescent="0.5">
      <c r="B5" s="78" t="s">
        <v>11</v>
      </c>
      <c r="C5" s="267"/>
      <c r="D5" s="79"/>
      <c r="E5" s="80"/>
      <c r="F5" s="80"/>
      <c r="G5" s="80"/>
      <c r="H5" s="80"/>
      <c r="I5" s="80"/>
      <c r="J5" s="80"/>
      <c r="K5" s="80"/>
      <c r="L5" s="80"/>
      <c r="M5" s="81"/>
    </row>
    <row r="6" spans="1:14" ht="21.6" customHeight="1" x14ac:dyDescent="0.5">
      <c r="A6" s="82"/>
      <c r="B6" s="83" t="s">
        <v>12</v>
      </c>
      <c r="C6" s="268"/>
      <c r="D6" s="84">
        <f>IF(D7=0," ",TIMEVALUE(LEFT(D7,2)&amp;":"&amp;MID(D7,3,2)&amp;":"&amp;RIGHT(D7,2)))</f>
        <v>0.39618055555555554</v>
      </c>
      <c r="E6" s="84"/>
      <c r="F6" s="84">
        <f>IF(F7=0," ",TIMEVALUE(LEFT(F7,2)&amp;":"&amp;MID(F7,3,2)&amp;":"&amp;RIGHT(F7,2)))</f>
        <v>0.45833333333333331</v>
      </c>
      <c r="G6" s="84"/>
      <c r="H6" s="84">
        <f>IF(H7=0," ",TIMEVALUE(LEFT(H7,2)&amp;":"&amp;MID(H7,3,2)&amp;":"&amp;RIGHT(H7,2)))</f>
        <v>0.52118055555555554</v>
      </c>
      <c r="I6" s="84"/>
      <c r="J6" s="84">
        <f>IF(J7=0," ",TIMEVALUE(LEFT(J7,2)&amp;":"&amp;MID(J7,3,2)&amp;":"&amp;RIGHT(J7,2)))</f>
        <v>0.59392361111111114</v>
      </c>
      <c r="K6" s="84"/>
      <c r="L6" s="84">
        <f>IF(L7=0," ",TIMEVALUE(LEFT(L7,2)&amp;":"&amp;MID(L7,3,2)&amp;":"&amp;RIGHT(L7,2)))</f>
        <v>0.6567708333333333</v>
      </c>
      <c r="M6" s="85"/>
      <c r="N6" s="82"/>
    </row>
    <row r="7" spans="1:14" ht="21.6" customHeight="1" x14ac:dyDescent="0.5">
      <c r="B7" s="86" t="s">
        <v>13</v>
      </c>
      <c r="C7" s="269"/>
      <c r="D7" s="87" t="s">
        <v>501</v>
      </c>
      <c r="E7" s="87"/>
      <c r="F7" s="87" t="s">
        <v>513</v>
      </c>
      <c r="G7" s="87"/>
      <c r="H7" s="87" t="s">
        <v>514</v>
      </c>
      <c r="I7" s="87"/>
      <c r="J7" s="87" t="s">
        <v>917</v>
      </c>
      <c r="K7" s="87"/>
      <c r="L7" s="87" t="s">
        <v>918</v>
      </c>
      <c r="M7" s="181"/>
    </row>
    <row r="8" spans="1:14" ht="21.6" customHeight="1" x14ac:dyDescent="0.5">
      <c r="B8" s="86" t="s">
        <v>14</v>
      </c>
      <c r="C8" s="270"/>
      <c r="D8" s="90">
        <v>1686</v>
      </c>
      <c r="E8" s="90"/>
      <c r="F8" s="90">
        <v>671</v>
      </c>
      <c r="G8" s="90"/>
      <c r="H8" s="90">
        <v>1686</v>
      </c>
      <c r="I8" s="90"/>
      <c r="J8" s="90">
        <v>671</v>
      </c>
      <c r="K8" s="90"/>
      <c r="L8" s="90">
        <v>1686</v>
      </c>
      <c r="M8" s="88"/>
    </row>
    <row r="9" spans="1:14" ht="21.6" customHeight="1" x14ac:dyDescent="0.45">
      <c r="B9" s="91"/>
      <c r="C9" s="270"/>
      <c r="M9" s="88"/>
    </row>
    <row r="10" spans="1:14" ht="30" customHeight="1" x14ac:dyDescent="0.5">
      <c r="B10" s="94" t="s">
        <v>15</v>
      </c>
      <c r="C10" s="329" t="s">
        <v>920</v>
      </c>
      <c r="D10" s="287">
        <f>IF(C10=0," ",TIMEVALUE(LEFT(C10,2)&amp;":"&amp;MID(C10,3,2)&amp;":"&amp;RIGHT(C10,2)))</f>
        <v>0.39759259259259255</v>
      </c>
      <c r="E10" s="329" t="s">
        <v>921</v>
      </c>
      <c r="F10" s="287">
        <f t="shared" ref="F10:F17" si="0">IF(E10=0," ",TIMEVALUE(LEFT(E10,2)&amp;":"&amp;MID(E10,3,2)&amp;":"&amp;RIGHT(E10,2)))</f>
        <v>0.46045138888888887</v>
      </c>
      <c r="G10" s="329" t="s">
        <v>941</v>
      </c>
      <c r="H10" s="287">
        <f t="shared" ref="H10:H17" si="1">IF(G10=0," ",TIMEVALUE(LEFT(G10,2)&amp;":"&amp;MID(G10,3,2)&amp;":"&amp;RIGHT(G10,2)))</f>
        <v>0.52259259259259261</v>
      </c>
      <c r="I10" s="329" t="s">
        <v>952</v>
      </c>
      <c r="J10" s="287">
        <f t="shared" ref="J10:J17" si="2">IF(I10=0," ",TIMEVALUE(LEFT(I10,2)&amp;":"&amp;MID(I10,3,2)&amp;":"&amp;RIGHT(I10,2)))</f>
        <v>0.59462962962962962</v>
      </c>
      <c r="K10" s="329" t="s">
        <v>953</v>
      </c>
      <c r="L10" s="287">
        <f t="shared" ref="L10:L17" si="3">IF(K10=0," ",TIMEVALUE(LEFT(K10,2)&amp;":"&amp;MID(K10,3,2)&amp;":"&amp;RIGHT(K10,2)))</f>
        <v>0.65959490740740734</v>
      </c>
      <c r="M10" s="288"/>
    </row>
    <row r="11" spans="1:14" ht="21.6" customHeight="1" x14ac:dyDescent="0.5">
      <c r="B11" s="96" t="s">
        <v>16</v>
      </c>
      <c r="C11" s="330"/>
      <c r="D11" s="287" t="str">
        <f t="shared" ref="D11:D17" si="4">IF(C11=0," ",TIMEVALUE(LEFT(C11,2)&amp;":"&amp;MID(C11,3,2)&amp;":"&amp;RIGHT(C11,2)))</f>
        <v xml:space="preserve"> </v>
      </c>
      <c r="E11" s="330"/>
      <c r="F11" s="287" t="str">
        <f t="shared" si="0"/>
        <v xml:space="preserve"> </v>
      </c>
      <c r="G11" s="330"/>
      <c r="H11" s="287" t="str">
        <f t="shared" si="1"/>
        <v xml:space="preserve"> </v>
      </c>
      <c r="I11" s="330"/>
      <c r="J11" s="287" t="str">
        <f t="shared" si="2"/>
        <v xml:space="preserve"> </v>
      </c>
      <c r="K11" s="330"/>
      <c r="L11" s="287" t="str">
        <f t="shared" si="3"/>
        <v xml:space="preserve"> </v>
      </c>
      <c r="M11" s="288"/>
    </row>
    <row r="12" spans="1:14" ht="30" customHeight="1" x14ac:dyDescent="0.5">
      <c r="B12" s="94" t="s">
        <v>17</v>
      </c>
      <c r="C12" s="329" t="s">
        <v>932</v>
      </c>
      <c r="D12" s="287">
        <f t="shared" si="4"/>
        <v>0.40465277777777775</v>
      </c>
      <c r="E12" s="329" t="s">
        <v>940</v>
      </c>
      <c r="F12" s="287">
        <f t="shared" si="0"/>
        <v>0.46680555555555553</v>
      </c>
      <c r="G12" s="329" t="s">
        <v>942</v>
      </c>
      <c r="H12" s="287">
        <f t="shared" si="1"/>
        <v>0.53035879629629623</v>
      </c>
      <c r="I12" s="329" t="s">
        <v>947</v>
      </c>
      <c r="J12" s="287">
        <f t="shared" si="2"/>
        <v>0.60098379629629628</v>
      </c>
      <c r="K12" s="329" t="s">
        <v>579</v>
      </c>
      <c r="L12" s="287">
        <f t="shared" si="3"/>
        <v>0.66666666666666663</v>
      </c>
      <c r="M12" s="288"/>
    </row>
    <row r="13" spans="1:14" ht="30" customHeight="1" x14ac:dyDescent="0.5">
      <c r="B13" s="94" t="s">
        <v>19</v>
      </c>
      <c r="C13" s="329" t="s">
        <v>933</v>
      </c>
      <c r="D13" s="287">
        <f t="shared" si="4"/>
        <v>0.40959490740740739</v>
      </c>
      <c r="E13" s="329" t="s">
        <v>937</v>
      </c>
      <c r="F13" s="287">
        <f t="shared" si="0"/>
        <v>0.47315972222222219</v>
      </c>
      <c r="G13" s="329" t="s">
        <v>943</v>
      </c>
      <c r="H13" s="287">
        <f t="shared" si="1"/>
        <v>0.53671296296296289</v>
      </c>
      <c r="I13" s="329" t="s">
        <v>948</v>
      </c>
      <c r="J13" s="287">
        <f t="shared" si="2"/>
        <v>0.60804398148148142</v>
      </c>
      <c r="K13" s="329" t="s">
        <v>954</v>
      </c>
      <c r="L13" s="287">
        <f t="shared" si="3"/>
        <v>0.67231481481481481</v>
      </c>
      <c r="M13" s="288" t="s">
        <v>18</v>
      </c>
    </row>
    <row r="14" spans="1:14" ht="30" customHeight="1" x14ac:dyDescent="0.5">
      <c r="B14" s="94" t="s">
        <v>20</v>
      </c>
      <c r="C14" s="329" t="s">
        <v>934</v>
      </c>
      <c r="D14" s="287">
        <f t="shared" si="4"/>
        <v>0.42160879629629627</v>
      </c>
      <c r="E14" s="329" t="s">
        <v>938</v>
      </c>
      <c r="F14" s="287">
        <f t="shared" si="0"/>
        <v>0.48798611111111106</v>
      </c>
      <c r="G14" s="329" t="s">
        <v>944</v>
      </c>
      <c r="H14" s="287">
        <f t="shared" si="1"/>
        <v>0.54943287037037036</v>
      </c>
      <c r="I14" s="329" t="s">
        <v>949</v>
      </c>
      <c r="J14" s="287">
        <f t="shared" si="2"/>
        <v>0.62145833333333333</v>
      </c>
      <c r="K14" s="329" t="s">
        <v>955</v>
      </c>
      <c r="L14" s="287">
        <f t="shared" si="3"/>
        <v>0.68361111111111106</v>
      </c>
      <c r="M14" s="288"/>
    </row>
    <row r="15" spans="1:14" ht="30" customHeight="1" x14ac:dyDescent="0.5">
      <c r="A15">
        <v>1022</v>
      </c>
      <c r="B15" s="94" t="s">
        <v>21</v>
      </c>
      <c r="C15" s="329" t="s">
        <v>935</v>
      </c>
      <c r="D15" s="287">
        <f t="shared" si="4"/>
        <v>0.42584490740740738</v>
      </c>
      <c r="E15" s="329" t="s">
        <v>939</v>
      </c>
      <c r="F15" s="287">
        <f t="shared" si="0"/>
        <v>0.49363425925925924</v>
      </c>
      <c r="G15" s="329" t="s">
        <v>945</v>
      </c>
      <c r="H15" s="287">
        <f t="shared" si="1"/>
        <v>0.55437499999999995</v>
      </c>
      <c r="I15" s="329" t="s">
        <v>950</v>
      </c>
      <c r="J15" s="287">
        <f t="shared" si="2"/>
        <v>0.62711805555555555</v>
      </c>
      <c r="K15" s="329" t="s">
        <v>700</v>
      </c>
      <c r="L15" s="287">
        <f t="shared" si="3"/>
        <v>0.68784722222222217</v>
      </c>
      <c r="M15" s="288"/>
    </row>
    <row r="16" spans="1:14" ht="21.6" customHeight="1" x14ac:dyDescent="0.5">
      <c r="B16" s="96" t="s">
        <v>16</v>
      </c>
      <c r="C16" s="330"/>
      <c r="D16" s="287" t="str">
        <f t="shared" si="4"/>
        <v xml:space="preserve"> </v>
      </c>
      <c r="E16" s="330"/>
      <c r="F16" s="287" t="str">
        <f t="shared" si="0"/>
        <v xml:space="preserve"> </v>
      </c>
      <c r="G16" s="330"/>
      <c r="H16" s="287" t="str">
        <f t="shared" si="1"/>
        <v xml:space="preserve"> </v>
      </c>
      <c r="I16" s="330"/>
      <c r="J16" s="287" t="str">
        <f t="shared" si="2"/>
        <v xml:space="preserve"> </v>
      </c>
      <c r="K16" s="330"/>
      <c r="L16" s="287" t="str">
        <f t="shared" si="3"/>
        <v xml:space="preserve"> </v>
      </c>
      <c r="M16" s="288"/>
    </row>
    <row r="17" spans="2:14" ht="30" customHeight="1" x14ac:dyDescent="0.5">
      <c r="B17" s="94" t="s">
        <v>22</v>
      </c>
      <c r="C17" s="329" t="s">
        <v>936</v>
      </c>
      <c r="D17" s="287">
        <f t="shared" si="4"/>
        <v>0.43219907407407404</v>
      </c>
      <c r="E17" s="329" t="s">
        <v>621</v>
      </c>
      <c r="F17" s="287">
        <f t="shared" si="0"/>
        <v>0.5</v>
      </c>
      <c r="G17" s="329" t="s">
        <v>946</v>
      </c>
      <c r="H17" s="287">
        <f t="shared" si="1"/>
        <v>0.56355324074074076</v>
      </c>
      <c r="I17" s="329" t="s">
        <v>951</v>
      </c>
      <c r="J17" s="287">
        <f t="shared" si="2"/>
        <v>0.6341782407407407</v>
      </c>
      <c r="K17" s="329" t="s">
        <v>956</v>
      </c>
      <c r="L17" s="287">
        <f t="shared" si="3"/>
        <v>0.6956134259259259</v>
      </c>
      <c r="M17" s="288"/>
      <c r="N17" t="s">
        <v>23</v>
      </c>
    </row>
    <row r="18" spans="2:14" ht="21.6" customHeight="1" x14ac:dyDescent="0.35">
      <c r="B18" s="101" t="s">
        <v>24</v>
      </c>
      <c r="C18" s="271"/>
      <c r="D18" s="102" t="s">
        <v>25</v>
      </c>
      <c r="E18" s="102"/>
      <c r="F18" s="104"/>
      <c r="G18" s="104"/>
      <c r="H18" s="103"/>
      <c r="I18" s="103"/>
      <c r="J18" s="104"/>
      <c r="K18" s="104"/>
      <c r="L18" s="103"/>
      <c r="M18" s="100"/>
    </row>
    <row r="19" spans="2:14" ht="21.6" customHeight="1" x14ac:dyDescent="0.5">
      <c r="B19" s="105"/>
      <c r="C19" s="106"/>
      <c r="D19" s="106"/>
      <c r="E19" s="106"/>
      <c r="F19" s="103"/>
      <c r="G19" s="103"/>
      <c r="H19" s="107" t="s">
        <v>26</v>
      </c>
      <c r="I19" s="107"/>
      <c r="J19" s="106"/>
      <c r="K19" s="106"/>
      <c r="L19" s="106"/>
      <c r="M19" s="100"/>
    </row>
    <row r="20" spans="2:14" ht="30" customHeight="1" x14ac:dyDescent="0.5">
      <c r="B20" s="108">
        <v>100</v>
      </c>
      <c r="C20" s="272"/>
      <c r="D20" s="90">
        <v>62</v>
      </c>
      <c r="E20" s="90"/>
      <c r="F20" s="90">
        <v>59</v>
      </c>
      <c r="G20" s="90"/>
      <c r="H20" s="90">
        <v>53</v>
      </c>
      <c r="I20" s="90"/>
      <c r="J20" s="90">
        <v>59</v>
      </c>
      <c r="K20" s="90"/>
      <c r="L20" s="90">
        <v>63</v>
      </c>
      <c r="M20" s="100"/>
    </row>
    <row r="21" spans="2:14" ht="30" customHeight="1" x14ac:dyDescent="0.5">
      <c r="B21" s="108">
        <v>101</v>
      </c>
      <c r="C21" s="272"/>
      <c r="D21" s="264">
        <v>62</v>
      </c>
      <c r="E21" s="90"/>
      <c r="F21" s="90">
        <v>60</v>
      </c>
      <c r="G21" s="90"/>
      <c r="H21" s="90">
        <v>52</v>
      </c>
      <c r="I21" s="90"/>
      <c r="J21" s="90">
        <v>64</v>
      </c>
      <c r="K21" s="90"/>
      <c r="L21" s="90">
        <v>66</v>
      </c>
      <c r="M21" s="100"/>
    </row>
    <row r="22" spans="2:14" ht="30" customHeight="1" x14ac:dyDescent="0.5">
      <c r="B22" s="108">
        <v>200</v>
      </c>
      <c r="C22" s="272"/>
      <c r="D22" s="90">
        <v>69</v>
      </c>
      <c r="E22" s="90"/>
      <c r="F22" s="90">
        <v>61</v>
      </c>
      <c r="G22" s="90"/>
      <c r="H22" s="90">
        <v>65</v>
      </c>
      <c r="I22" s="90"/>
      <c r="J22" s="90">
        <v>57</v>
      </c>
      <c r="K22" s="90"/>
      <c r="L22" s="90">
        <v>72</v>
      </c>
      <c r="M22" s="100"/>
    </row>
    <row r="23" spans="2:14" ht="30" customHeight="1" x14ac:dyDescent="0.5">
      <c r="B23" s="108">
        <v>201</v>
      </c>
      <c r="C23" s="272"/>
      <c r="D23" s="90">
        <v>74</v>
      </c>
      <c r="E23" s="90"/>
      <c r="F23" s="90">
        <v>66</v>
      </c>
      <c r="G23" s="90"/>
      <c r="H23" s="90">
        <v>70</v>
      </c>
      <c r="I23" s="90"/>
      <c r="J23" s="90">
        <v>57</v>
      </c>
      <c r="K23" s="90"/>
      <c r="L23" s="90">
        <v>69</v>
      </c>
      <c r="M23" s="100"/>
    </row>
    <row r="24" spans="2:14" ht="30" customHeight="1" x14ac:dyDescent="0.5">
      <c r="B24" s="108">
        <v>308</v>
      </c>
      <c r="C24" s="272"/>
      <c r="D24" s="90">
        <v>5</v>
      </c>
      <c r="E24" s="90"/>
      <c r="F24" s="90">
        <v>6</v>
      </c>
      <c r="G24" s="90"/>
      <c r="H24" s="90">
        <v>9</v>
      </c>
      <c r="I24" s="90"/>
      <c r="J24" s="90">
        <v>8</v>
      </c>
      <c r="K24" s="90"/>
      <c r="L24" s="90">
        <v>6</v>
      </c>
      <c r="M24" s="100"/>
    </row>
    <row r="25" spans="2:14" ht="30" customHeight="1" x14ac:dyDescent="0.5">
      <c r="B25" s="111" t="s">
        <v>27</v>
      </c>
      <c r="C25" s="273"/>
      <c r="D25" s="90">
        <v>0</v>
      </c>
      <c r="E25" s="273"/>
      <c r="F25" s="90">
        <v>0</v>
      </c>
      <c r="G25" s="273"/>
      <c r="H25" s="90">
        <v>0</v>
      </c>
      <c r="I25" s="273"/>
      <c r="J25" s="90">
        <v>0</v>
      </c>
      <c r="K25" s="273"/>
      <c r="L25" s="90">
        <v>0</v>
      </c>
      <c r="M25" s="100"/>
    </row>
    <row r="26" spans="2:14" ht="30" customHeight="1" thickBot="1" x14ac:dyDescent="0.55000000000000004">
      <c r="B26" s="112" t="s">
        <v>28</v>
      </c>
      <c r="C26" s="274"/>
      <c r="D26" s="113">
        <v>0</v>
      </c>
      <c r="E26" s="274"/>
      <c r="F26" s="113">
        <v>0</v>
      </c>
      <c r="G26" s="274"/>
      <c r="H26" s="113">
        <v>0</v>
      </c>
      <c r="I26" s="274"/>
      <c r="J26" s="113">
        <v>0</v>
      </c>
      <c r="K26" s="274"/>
      <c r="L26" s="113">
        <v>0</v>
      </c>
      <c r="M26" s="100"/>
    </row>
    <row r="27" spans="2:14" ht="21.6" customHeight="1" thickTop="1" thickBot="1" x14ac:dyDescent="0.5">
      <c r="B27" s="116" t="s">
        <v>29</v>
      </c>
      <c r="C27" s="275"/>
      <c r="D27" s="117">
        <f>SUM(D20:D26)</f>
        <v>272</v>
      </c>
      <c r="E27" s="117"/>
      <c r="F27" s="117">
        <f>SUM(F20:F26)</f>
        <v>252</v>
      </c>
      <c r="G27" s="117"/>
      <c r="H27" s="117">
        <f>SUM(H20:H26)</f>
        <v>249</v>
      </c>
      <c r="I27" s="117"/>
      <c r="J27" s="117">
        <f>SUM(J20:J26)</f>
        <v>245</v>
      </c>
      <c r="K27" s="118"/>
      <c r="L27" s="225">
        <f>SUM(L20:L26)</f>
        <v>276</v>
      </c>
      <c r="M27" s="100"/>
    </row>
    <row r="28" spans="2:14" ht="21.6" customHeight="1" thickTop="1" thickBot="1" x14ac:dyDescent="0.5">
      <c r="B28" s="116" t="s">
        <v>30</v>
      </c>
      <c r="C28" s="275"/>
      <c r="D28" s="117">
        <f>D27</f>
        <v>272</v>
      </c>
      <c r="E28" s="117"/>
      <c r="F28" s="117">
        <f>D28+F27</f>
        <v>524</v>
      </c>
      <c r="G28" s="117"/>
      <c r="H28" s="117">
        <f>F28+H27</f>
        <v>773</v>
      </c>
      <c r="I28" s="117"/>
      <c r="J28" s="117">
        <f>J27+H28</f>
        <v>1018</v>
      </c>
      <c r="K28" s="118"/>
      <c r="L28" s="225">
        <f>L27+J28</f>
        <v>1294</v>
      </c>
      <c r="M28" s="327"/>
    </row>
    <row r="29" spans="2:14" ht="21.6" customHeight="1" thickTop="1" thickBot="1" x14ac:dyDescent="0.5">
      <c r="B29" s="119" t="s">
        <v>31</v>
      </c>
      <c r="C29" s="276"/>
      <c r="D29" s="120"/>
      <c r="E29" s="120"/>
      <c r="F29" s="117"/>
      <c r="G29" s="117"/>
      <c r="H29" s="120"/>
      <c r="I29" s="120"/>
      <c r="J29" s="120"/>
      <c r="K29" s="121"/>
      <c r="L29" s="226"/>
      <c r="M29" s="100"/>
    </row>
    <row r="30" spans="2:14" ht="21.6" customHeight="1" thickTop="1" thickBot="1" x14ac:dyDescent="0.5">
      <c r="B30" s="119" t="s">
        <v>32</v>
      </c>
      <c r="C30" s="276"/>
      <c r="D30" s="120"/>
      <c r="E30" s="120"/>
      <c r="F30" s="120"/>
      <c r="G30" s="120"/>
      <c r="H30" s="120"/>
      <c r="I30" s="120"/>
      <c r="J30" s="120"/>
      <c r="K30" s="121"/>
      <c r="L30" s="226"/>
      <c r="M30" s="328" t="s">
        <v>915</v>
      </c>
    </row>
    <row r="31" spans="2:14" ht="21.6" customHeight="1" thickTop="1" x14ac:dyDescent="0.3">
      <c r="B31" s="122"/>
      <c r="L31" s="8" t="s">
        <v>33</v>
      </c>
      <c r="M31" s="100"/>
    </row>
    <row r="32" spans="2:14" ht="21.6" customHeight="1" x14ac:dyDescent="0.3">
      <c r="B32" s="122"/>
      <c r="L32" s="123" t="s">
        <v>34</v>
      </c>
      <c r="M32" s="100"/>
    </row>
    <row r="33" spans="2:13" x14ac:dyDescent="0.3">
      <c r="B33" s="124" t="s">
        <v>35</v>
      </c>
      <c r="C33" s="277"/>
      <c r="D33" t="s">
        <v>36</v>
      </c>
      <c r="M33" s="100"/>
    </row>
    <row r="34" spans="2:13" ht="19.8" x14ac:dyDescent="0.4">
      <c r="B34" s="125" t="s">
        <v>38</v>
      </c>
      <c r="C34" s="278"/>
      <c r="D34" s="126" t="s">
        <v>72</v>
      </c>
      <c r="E34" s="126"/>
      <c r="F34" s="126" t="s">
        <v>72</v>
      </c>
      <c r="G34" s="126"/>
      <c r="H34" s="126" t="s">
        <v>72</v>
      </c>
      <c r="I34" s="126"/>
      <c r="J34" s="126" t="s">
        <v>72</v>
      </c>
      <c r="K34" s="126"/>
      <c r="L34" s="126" t="s">
        <v>72</v>
      </c>
      <c r="M34" s="100"/>
    </row>
    <row r="35" spans="2:13" ht="19.8" x14ac:dyDescent="0.4">
      <c r="B35" s="125" t="s">
        <v>39</v>
      </c>
      <c r="C35" s="278"/>
      <c r="D35" s="126" t="s">
        <v>67</v>
      </c>
      <c r="E35" s="126"/>
      <c r="F35" s="126" t="s">
        <v>66</v>
      </c>
      <c r="G35" s="126"/>
      <c r="H35" t="s">
        <v>61</v>
      </c>
      <c r="I35" s="126"/>
      <c r="J35" s="126" t="s">
        <v>957</v>
      </c>
      <c r="K35" s="126"/>
      <c r="L35" s="126" t="s">
        <v>65</v>
      </c>
      <c r="M35" s="127"/>
    </row>
    <row r="36" spans="2:13" ht="19.8" x14ac:dyDescent="0.4">
      <c r="B36" s="125" t="s">
        <v>40</v>
      </c>
      <c r="C36" s="278"/>
      <c r="D36" s="126" t="s">
        <v>64</v>
      </c>
      <c r="E36" s="126"/>
      <c r="F36" s="126" t="s">
        <v>64</v>
      </c>
      <c r="G36" s="126"/>
      <c r="H36" s="126" t="s">
        <v>64</v>
      </c>
      <c r="I36" s="126"/>
      <c r="J36" s="126" t="s">
        <v>64</v>
      </c>
      <c r="K36" s="126"/>
      <c r="L36" s="126" t="s">
        <v>64</v>
      </c>
      <c r="M36" s="127"/>
    </row>
    <row r="37" spans="2:13" ht="19.8" x14ac:dyDescent="0.4">
      <c r="B37" s="125"/>
      <c r="C37" s="278"/>
      <c r="D37" s="126"/>
      <c r="E37" s="106"/>
      <c r="F37" s="41"/>
      <c r="H37" s="126"/>
      <c r="I37" s="126"/>
      <c r="J37" s="126"/>
      <c r="K37" s="126"/>
      <c r="L37" s="126"/>
      <c r="M37" s="127"/>
    </row>
    <row r="38" spans="2:13" ht="19.8" x14ac:dyDescent="0.4">
      <c r="B38" s="125" t="s">
        <v>41</v>
      </c>
      <c r="C38" s="278"/>
      <c r="D38" s="126" t="s">
        <v>958</v>
      </c>
      <c r="E38" s="126"/>
      <c r="F38" t="s">
        <v>60</v>
      </c>
      <c r="G38" s="126"/>
      <c r="H38" s="126" t="s">
        <v>958</v>
      </c>
      <c r="I38" s="126"/>
      <c r="J38" t="s">
        <v>65</v>
      </c>
      <c r="K38" s="126"/>
      <c r="L38" t="s">
        <v>61</v>
      </c>
      <c r="M38" s="127"/>
    </row>
    <row r="39" spans="2:13" ht="19.8" x14ac:dyDescent="0.4">
      <c r="B39" s="125" t="s">
        <v>42</v>
      </c>
      <c r="C39" s="278"/>
      <c r="D39" s="126" t="s">
        <v>60</v>
      </c>
      <c r="E39" s="126"/>
      <c r="F39" s="126" t="s">
        <v>61</v>
      </c>
      <c r="G39" s="126"/>
      <c r="H39" s="126" t="s">
        <v>67</v>
      </c>
      <c r="I39" s="126"/>
      <c r="J39" s="126" t="s">
        <v>957</v>
      </c>
      <c r="K39" s="126"/>
      <c r="L39" s="126"/>
      <c r="M39" s="127"/>
    </row>
    <row r="40" spans="2:13" ht="19.8" x14ac:dyDescent="0.4">
      <c r="B40" s="125" t="s">
        <v>43</v>
      </c>
      <c r="C40" s="278"/>
      <c r="D40" s="126" t="s">
        <v>73</v>
      </c>
      <c r="E40" s="126"/>
      <c r="F40" s="126" t="s">
        <v>73</v>
      </c>
      <c r="G40" s="126"/>
      <c r="H40" s="126" t="s">
        <v>73</v>
      </c>
      <c r="I40" s="126"/>
      <c r="J40" s="126" t="s">
        <v>73</v>
      </c>
      <c r="K40" s="126"/>
      <c r="L40" s="126" t="s">
        <v>73</v>
      </c>
      <c r="M40" s="127"/>
    </row>
    <row r="41" spans="2:13" x14ac:dyDescent="0.3">
      <c r="B41" s="129" t="s">
        <v>44</v>
      </c>
      <c r="C41" s="279"/>
      <c r="D41" s="106"/>
      <c r="E41" s="106"/>
      <c r="H41" s="106"/>
      <c r="I41" s="106"/>
      <c r="J41" s="106"/>
      <c r="K41" s="106"/>
      <c r="L41" s="106"/>
      <c r="M41" s="127"/>
    </row>
    <row r="42" spans="2:13" x14ac:dyDescent="0.3">
      <c r="B42" s="122"/>
      <c r="D42" s="106"/>
      <c r="E42" s="106"/>
      <c r="F42" s="106"/>
      <c r="G42" s="106"/>
      <c r="H42" s="106"/>
      <c r="I42" s="106"/>
      <c r="J42" s="106"/>
      <c r="K42" s="106"/>
      <c r="L42" s="106"/>
      <c r="M42" s="127"/>
    </row>
    <row r="43" spans="2:13" ht="11.4" customHeight="1" x14ac:dyDescent="0.3">
      <c r="B43" s="124" t="s">
        <v>45</v>
      </c>
      <c r="C43" s="277"/>
      <c r="D43" s="130"/>
      <c r="E43" s="130"/>
      <c r="F43" s="106"/>
      <c r="G43" s="106"/>
      <c r="H43" s="106"/>
      <c r="I43" s="106"/>
      <c r="J43" s="130" t="s">
        <v>46</v>
      </c>
      <c r="K43" s="130"/>
      <c r="L43" s="106"/>
      <c r="M43" s="127"/>
    </row>
    <row r="44" spans="2:13" ht="15.6" x14ac:dyDescent="0.3">
      <c r="B44" s="131" t="s">
        <v>47</v>
      </c>
      <c r="C44" s="280"/>
      <c r="D44" s="130"/>
      <c r="E44" s="130"/>
      <c r="F44" s="106"/>
      <c r="G44" s="106"/>
      <c r="H44" s="106" t="s">
        <v>48</v>
      </c>
      <c r="I44" s="106"/>
      <c r="J44" s="106">
        <f>M29*8</f>
        <v>0</v>
      </c>
      <c r="K44" s="106"/>
      <c r="L44" s="132" t="s">
        <v>49</v>
      </c>
      <c r="M44" s="127"/>
    </row>
    <row r="45" spans="2:13" ht="15.6" x14ac:dyDescent="0.3">
      <c r="B45" s="131" t="s">
        <v>50</v>
      </c>
      <c r="C45" s="280"/>
      <c r="D45" s="130" t="s">
        <v>51</v>
      </c>
      <c r="E45" s="130"/>
      <c r="F45" s="106"/>
      <c r="G45" s="106"/>
      <c r="H45" s="106" t="s">
        <v>48</v>
      </c>
      <c r="I45" s="106"/>
      <c r="J45" s="106">
        <f>F46*8</f>
        <v>0</v>
      </c>
      <c r="K45" s="106"/>
      <c r="L45" s="132" t="s">
        <v>52</v>
      </c>
      <c r="M45" s="127"/>
    </row>
    <row r="46" spans="2:13" x14ac:dyDescent="0.3">
      <c r="B46" s="122" t="s">
        <v>53</v>
      </c>
      <c r="D46" s="106"/>
      <c r="E46" s="106"/>
      <c r="F46" s="133"/>
      <c r="G46" s="133"/>
      <c r="H46" s="106"/>
      <c r="I46" s="106"/>
      <c r="J46" s="106"/>
      <c r="K46" s="106"/>
      <c r="L46" s="106"/>
      <c r="M46" s="127"/>
    </row>
    <row r="47" spans="2:13" x14ac:dyDescent="0.3">
      <c r="B47" s="122"/>
      <c r="D47" s="130"/>
      <c r="E47" s="130"/>
      <c r="F47" s="106"/>
      <c r="G47" s="106"/>
      <c r="H47" s="106"/>
      <c r="I47" s="106"/>
      <c r="J47" s="106"/>
      <c r="K47" s="106"/>
      <c r="L47" s="106"/>
      <c r="M47" s="127"/>
    </row>
    <row r="48" spans="2:13" ht="18.600000000000001" thickBot="1" x14ac:dyDescent="0.4">
      <c r="B48" s="134" t="s">
        <v>54</v>
      </c>
      <c r="C48" s="281"/>
      <c r="D48" s="135"/>
      <c r="E48" s="135"/>
      <c r="F48" s="106"/>
      <c r="G48" s="106"/>
      <c r="H48" s="135"/>
      <c r="I48" s="135"/>
      <c r="J48" s="135"/>
      <c r="K48" s="135"/>
      <c r="L48" s="135"/>
      <c r="M48" s="127"/>
    </row>
    <row r="49" spans="2:13" ht="16.2" thickBot="1" x14ac:dyDescent="0.35">
      <c r="B49" s="136" t="s">
        <v>55</v>
      </c>
      <c r="C49" s="280"/>
      <c r="D49" s="137" t="s">
        <v>679</v>
      </c>
      <c r="E49" s="137"/>
      <c r="F49" s="137" t="s">
        <v>589</v>
      </c>
      <c r="G49" s="137"/>
      <c r="H49" s="137" t="s">
        <v>589</v>
      </c>
      <c r="I49" s="137"/>
      <c r="J49" s="137" t="s">
        <v>589</v>
      </c>
      <c r="K49" s="138"/>
      <c r="L49" s="137" t="s">
        <v>589</v>
      </c>
      <c r="M49" s="127"/>
    </row>
    <row r="50" spans="2:13" ht="16.2" thickBot="1" x14ac:dyDescent="0.35">
      <c r="B50" s="136" t="s">
        <v>56</v>
      </c>
      <c r="C50" s="280"/>
      <c r="D50" s="139">
        <v>44</v>
      </c>
      <c r="E50" s="139"/>
      <c r="F50" s="139">
        <v>48</v>
      </c>
      <c r="G50" s="139"/>
      <c r="H50" s="139">
        <v>50</v>
      </c>
      <c r="I50" s="139"/>
      <c r="J50" s="139">
        <v>51</v>
      </c>
      <c r="K50" s="139"/>
      <c r="L50" s="137">
        <v>51</v>
      </c>
      <c r="M50" s="127"/>
    </row>
    <row r="51" spans="2:13" x14ac:dyDescent="0.3">
      <c r="B51" s="141" t="s">
        <v>57</v>
      </c>
      <c r="C51" s="282"/>
      <c r="D51" s="106"/>
      <c r="E51" s="106"/>
      <c r="J51" s="106"/>
      <c r="K51" s="106"/>
      <c r="L51" s="106"/>
      <c r="M51" s="127"/>
    </row>
    <row r="52" spans="2:13" ht="15.6" x14ac:dyDescent="0.3">
      <c r="B52" s="142" t="s">
        <v>58</v>
      </c>
      <c r="C52" s="283"/>
      <c r="D52" s="106"/>
      <c r="E52" s="106"/>
      <c r="F52" s="106"/>
      <c r="G52" s="106"/>
      <c r="H52" s="106"/>
      <c r="I52" s="106"/>
      <c r="J52" s="106"/>
      <c r="K52" s="106"/>
      <c r="L52" s="106"/>
      <c r="M52" s="127"/>
    </row>
    <row r="53" spans="2:13" ht="15.6" x14ac:dyDescent="0.3">
      <c r="B53" s="142"/>
      <c r="C53" s="283"/>
      <c r="D53" s="106"/>
      <c r="E53" s="106"/>
      <c r="F53" s="106"/>
      <c r="G53" s="106"/>
      <c r="H53" s="106"/>
      <c r="I53" s="106"/>
      <c r="J53" s="106"/>
      <c r="K53" s="106"/>
      <c r="L53" s="106"/>
      <c r="M53" s="127"/>
    </row>
    <row r="54" spans="2:13" ht="15.6" x14ac:dyDescent="0.3">
      <c r="B54" s="142"/>
      <c r="C54" s="283"/>
      <c r="D54" s="106"/>
      <c r="E54" s="106"/>
      <c r="F54" s="106"/>
      <c r="G54" s="106"/>
      <c r="H54" s="106"/>
      <c r="I54" s="106"/>
      <c r="J54" s="106"/>
      <c r="K54" s="106"/>
      <c r="L54" s="106"/>
      <c r="M54" s="127"/>
    </row>
    <row r="55" spans="2:13" x14ac:dyDescent="0.3">
      <c r="B55" s="122"/>
      <c r="D55" s="106"/>
      <c r="E55" s="106"/>
      <c r="F55" s="106"/>
      <c r="G55" s="106"/>
      <c r="H55" s="106"/>
      <c r="I55" s="106"/>
      <c r="J55" s="106"/>
      <c r="K55" s="106"/>
      <c r="L55" s="106"/>
      <c r="M55" s="127"/>
    </row>
    <row r="56" spans="2:13" ht="15" thickBot="1" x14ac:dyDescent="0.35"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82"/>
    </row>
    <row r="57" spans="2:13" ht="15" thickTop="1" x14ac:dyDescent="0.3"/>
  </sheetData>
  <mergeCells count="2">
    <mergeCell ref="B1:M1"/>
    <mergeCell ref="H2:J2"/>
  </mergeCells>
  <dataValidations count="10">
    <dataValidation type="list" errorStyle="information" operator="equal" allowBlank="1" showErrorMessage="1" sqref="D34 H34 J34 F34 L34" xr:uid="{22945E21-6B40-4D90-8F36-EC98475F3949}">
      <formula1>"Ted Dunn,Richard Gray,Billy Rueckert, Victor Varney"</formula1>
    </dataValidation>
    <dataValidation type="list" errorStyle="information" operator="equal" allowBlank="1" showErrorMessage="1" sqref="D39 F39 H39 L39" xr:uid="{D7451D50-C7E0-412F-895C-F4F8C2323295}">
      <formula1>"Dennis Winchell,Harold Boettcher,Rob Grau,Kyle Obermiller,Joe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L40 F40 H40 J40 D40" xr:uid="{54B35106-C128-4D85-A678-8753F66CCA9A}">
      <formula1>"Dennis Winchell, Art Kotz, Harold BoettcherArt Kotz, 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D36:L36 D38 H38" xr:uid="{DA82D035-050E-4047-8A91-57C1133116AA}">
      <formula1>"Donald Marshall,Charles Stirewalt,Chris Tilley,John Tredway,Victor Varney"</formula1>
    </dataValidation>
    <dataValidation type="list" errorStyle="information" operator="equal" allowBlank="1" showErrorMessage="1" sqref="D35:G35 I35:L35 J39" xr:uid="{DC296E17-05BF-4C92-B0FD-2E14C62A0AFF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E34 G34 I34 K34" xr:uid="{3DD861E2-CE52-4FFA-9471-43DE29CEAC17}">
      <formula1>"Ted Dunn,Richard Gray,Billy Rueckert"</formula1>
    </dataValidation>
    <dataValidation type="list" errorStyle="information" operator="equal" allowBlank="1" showErrorMessage="1" sqref="E39:E40 G39:G40 I39:I40 K39:K40" xr:uid="{6ED0DBDC-F113-4644-8252-AC2E0FF29518}">
      <formula1>"Dennis Winchell,Harold Boettcher,Rob Grau,Joe Mills,John Morck,Brandt Wilkus,Chris Tilley,Charles Stirewalt,Victor Varney,Nick Conner,Richard Gray,John Tredway,Donald Marshall"</formula1>
    </dataValidation>
    <dataValidation type="list" errorStyle="warning" operator="equal" allowBlank="1" showErrorMessage="1" sqref="D8:L8" xr:uid="{CC754839-B0F3-4BF2-9C4C-CC48B9AB72C6}">
      <formula1>"17,,399,671,1686,1640"</formula1>
    </dataValidation>
    <dataValidation errorStyle="information" allowBlank="1" showInputMessage="1" showErrorMessage="1" sqref="D41:E41" xr:uid="{23D03917-79A0-425B-BBE1-BF272E552160}"/>
    <dataValidation type="list" errorStyle="information" operator="equal" allowBlank="1" showErrorMessage="1" sqref="E38 G38 I38 K38" xr:uid="{B096B3CF-F7B4-4A35-B98A-3493BFD8A663}">
      <formula1>"Chris R Boli,Jay Horn"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Check Names" prompt="_x000a__x000a_" xr:uid="{35A0CFA9-F875-40AF-8843-1F8DC58D4F1F}">
          <x14:formula1>
            <xm:f>DATA_Lists!$X$3:$X$217</xm:f>
          </x14:formula1>
          <xm:sqref>M31</xm:sqref>
        </x14:dataValidation>
        <x14:dataValidation type="list" allowBlank="1" showInputMessage="1" showErrorMessage="1" prompt="Members" xr:uid="{6BA2F870-8098-4CE5-A044-C4C6AFF061B7}">
          <x14:formula1>
            <xm:f>DATA_Lists!$U$2:$U$215</xm:f>
          </x14:formula1>
          <xm:sqref>L52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70E029-8CAD-4963-930C-C80872D5ED9E}">
  <dimension ref="A1:N57"/>
  <sheetViews>
    <sheetView workbookViewId="0"/>
  </sheetViews>
  <sheetFormatPr defaultRowHeight="14.4" x14ac:dyDescent="0.3"/>
  <cols>
    <col min="1" max="1" width="2.88671875" customWidth="1"/>
    <col min="2" max="2" width="32.5546875" customWidth="1"/>
    <col min="3" max="3" width="0.77734375" customWidth="1"/>
    <col min="4" max="4" width="20.6640625" customWidth="1"/>
    <col min="5" max="5" width="0.77734375" customWidth="1"/>
    <col min="6" max="6" width="20.6640625" customWidth="1"/>
    <col min="7" max="7" width="1.33203125" customWidth="1"/>
    <col min="8" max="8" width="20.6640625" customWidth="1"/>
    <col min="9" max="9" width="1.5546875" customWidth="1"/>
    <col min="10" max="10" width="20.6640625" customWidth="1"/>
    <col min="11" max="11" width="1.44140625" customWidth="1"/>
    <col min="12" max="13" width="20.6640625" customWidth="1"/>
    <col min="14" max="14" width="8.44140625" customWidth="1"/>
    <col min="15" max="1030" width="11.6640625" customWidth="1"/>
  </cols>
  <sheetData>
    <row r="1" spans="1:14" ht="21.6" customHeight="1" thickTop="1" x14ac:dyDescent="0.4">
      <c r="B1" s="334" t="s">
        <v>6</v>
      </c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4" ht="21.6" customHeight="1" x14ac:dyDescent="0.45">
      <c r="B2" s="62" t="s">
        <v>7</v>
      </c>
      <c r="C2" s="266"/>
      <c r="D2" s="7"/>
      <c r="E2" s="7"/>
      <c r="F2" s="63" t="s">
        <v>8</v>
      </c>
      <c r="G2" s="63"/>
      <c r="H2" s="335">
        <v>44898</v>
      </c>
      <c r="I2" s="335"/>
      <c r="J2" s="335"/>
      <c r="K2" s="253"/>
      <c r="L2" s="224" t="s">
        <v>10</v>
      </c>
      <c r="M2" s="65" t="s">
        <v>9</v>
      </c>
    </row>
    <row r="3" spans="1:14" ht="9" customHeight="1" x14ac:dyDescent="0.5">
      <c r="B3" s="62"/>
      <c r="C3" s="266"/>
      <c r="D3" s="7"/>
      <c r="E3" s="7"/>
      <c r="F3" s="227"/>
      <c r="G3" s="227"/>
      <c r="H3" s="228"/>
      <c r="I3" s="228"/>
      <c r="J3" s="229"/>
      <c r="K3" s="229"/>
      <c r="L3" s="64"/>
      <c r="M3" s="230"/>
    </row>
    <row r="4" spans="1:14" ht="21.6" customHeight="1" x14ac:dyDescent="0.5">
      <c r="B4" s="62"/>
      <c r="C4" s="266"/>
      <c r="D4" s="74"/>
      <c r="E4" s="74"/>
      <c r="F4" s="227"/>
      <c r="G4" s="227"/>
      <c r="H4" s="107"/>
      <c r="I4" s="107"/>
      <c r="J4" s="107"/>
      <c r="K4" s="107"/>
      <c r="L4" s="107"/>
      <c r="M4" s="255"/>
    </row>
    <row r="5" spans="1:14" ht="21.6" customHeight="1" x14ac:dyDescent="0.5">
      <c r="B5" s="78" t="s">
        <v>11</v>
      </c>
      <c r="C5" s="267"/>
      <c r="D5" s="79"/>
      <c r="E5" s="80"/>
      <c r="F5" s="80"/>
      <c r="G5" s="80"/>
      <c r="H5" s="80"/>
      <c r="I5" s="80"/>
      <c r="J5" s="80"/>
      <c r="K5" s="80"/>
      <c r="L5" s="80"/>
      <c r="M5" s="81"/>
    </row>
    <row r="6" spans="1:14" ht="21.6" customHeight="1" x14ac:dyDescent="0.5">
      <c r="A6" s="82"/>
      <c r="B6" s="83" t="s">
        <v>12</v>
      </c>
      <c r="C6" s="268"/>
      <c r="D6" s="84">
        <f>IF(D7=0," ",TIMEVALUE(LEFT(D7,2)&amp;":"&amp;MID(D7,3,2)&amp;":"&amp;RIGHT(D7,2)))</f>
        <v>0.39618055555555554</v>
      </c>
      <c r="E6" s="84"/>
      <c r="F6" s="84">
        <f>IF(F7=0," ",TIMEVALUE(LEFT(F7,2)&amp;":"&amp;MID(F7,3,2)&amp;":"&amp;RIGHT(F7,2)))</f>
        <v>0.45833333333333331</v>
      </c>
      <c r="G6" s="84"/>
      <c r="H6" s="84">
        <f>IF(H7=0," ",TIMEVALUE(LEFT(H7,2)&amp;":"&amp;MID(H7,3,2)&amp;":"&amp;RIGHT(H7,2)))</f>
        <v>0.52118055555555554</v>
      </c>
      <c r="I6" s="84"/>
      <c r="J6" s="84">
        <f>IF(J7=0," ",TIMEVALUE(LEFT(J7,2)&amp;":"&amp;MID(J7,3,2)&amp;":"&amp;RIGHT(J7,2)))</f>
        <v>0.59392361111111114</v>
      </c>
      <c r="K6" s="84"/>
      <c r="L6" s="84">
        <f>IF(L7=0," ",TIMEVALUE(LEFT(L7,2)&amp;":"&amp;MID(L7,3,2)&amp;":"&amp;RIGHT(L7,2)))</f>
        <v>0.6567708333333333</v>
      </c>
      <c r="M6" s="85"/>
      <c r="N6" s="82"/>
    </row>
    <row r="7" spans="1:14" ht="21.6" customHeight="1" x14ac:dyDescent="0.5">
      <c r="B7" s="86" t="s">
        <v>13</v>
      </c>
      <c r="C7" s="269"/>
      <c r="D7" s="87" t="s">
        <v>501</v>
      </c>
      <c r="E7" s="87"/>
      <c r="F7" s="87" t="s">
        <v>513</v>
      </c>
      <c r="G7" s="87"/>
      <c r="H7" s="87" t="s">
        <v>514</v>
      </c>
      <c r="I7" s="87"/>
      <c r="J7" s="87" t="s">
        <v>917</v>
      </c>
      <c r="K7" s="87"/>
      <c r="L7" s="87" t="s">
        <v>918</v>
      </c>
      <c r="M7" s="181"/>
    </row>
    <row r="8" spans="1:14" ht="21.6" customHeight="1" x14ac:dyDescent="0.5">
      <c r="B8" s="86" t="s">
        <v>14</v>
      </c>
      <c r="C8" s="270"/>
      <c r="D8" s="90">
        <v>671</v>
      </c>
      <c r="E8" s="90">
        <v>671</v>
      </c>
      <c r="F8" s="90">
        <v>1686</v>
      </c>
      <c r="G8" s="90">
        <v>1686</v>
      </c>
      <c r="H8" s="90">
        <v>671</v>
      </c>
      <c r="I8" s="90"/>
      <c r="J8" s="90">
        <v>1686</v>
      </c>
      <c r="K8" s="90"/>
      <c r="L8" s="90">
        <v>671</v>
      </c>
      <c r="M8" s="88"/>
    </row>
    <row r="9" spans="1:14" ht="21.6" customHeight="1" x14ac:dyDescent="0.45">
      <c r="B9" s="91"/>
      <c r="C9" s="270"/>
      <c r="M9" s="88"/>
    </row>
    <row r="10" spans="1:14" ht="30" customHeight="1" x14ac:dyDescent="0.5">
      <c r="B10" s="94" t="s">
        <v>15</v>
      </c>
      <c r="C10" s="329" t="s">
        <v>920</v>
      </c>
      <c r="D10" s="287">
        <f t="shared" ref="D10:L17" si="0">IF(C10=0," ",TIMEVALUE(LEFT(C10,2)&amp;":"&amp;MID(C10,3,2)&amp;":"&amp;RIGHT(C10,2)))</f>
        <v>0.39759259259259255</v>
      </c>
      <c r="E10" s="329" t="s">
        <v>921</v>
      </c>
      <c r="F10" s="287">
        <f t="shared" si="0"/>
        <v>0.46045138888888887</v>
      </c>
      <c r="G10" s="285">
        <v>1234</v>
      </c>
      <c r="H10" s="287">
        <f t="shared" si="0"/>
        <v>0.52400462962962957</v>
      </c>
      <c r="I10" s="284">
        <v>1422</v>
      </c>
      <c r="J10" s="287">
        <f t="shared" si="0"/>
        <v>0.59886574074074073</v>
      </c>
      <c r="K10" s="284">
        <v>1551</v>
      </c>
      <c r="L10" s="287">
        <f t="shared" si="0"/>
        <v>0.66100694444444441</v>
      </c>
      <c r="M10" s="288"/>
    </row>
    <row r="11" spans="1:14" ht="21.6" customHeight="1" x14ac:dyDescent="0.5">
      <c r="B11" s="96" t="s">
        <v>16</v>
      </c>
      <c r="C11" s="330"/>
      <c r="D11" s="224" t="s">
        <v>10</v>
      </c>
      <c r="E11" s="330"/>
      <c r="F11" s="224" t="s">
        <v>10</v>
      </c>
      <c r="G11" s="285"/>
      <c r="H11" s="224" t="s">
        <v>10</v>
      </c>
      <c r="I11" s="284"/>
      <c r="J11" s="224" t="s">
        <v>10</v>
      </c>
      <c r="K11" s="284"/>
      <c r="L11" s="224" t="s">
        <v>10</v>
      </c>
      <c r="M11" s="288"/>
    </row>
    <row r="12" spans="1:14" ht="30" customHeight="1" x14ac:dyDescent="0.5">
      <c r="B12" s="94" t="s">
        <v>17</v>
      </c>
      <c r="C12" s="329" t="s">
        <v>927</v>
      </c>
      <c r="D12" s="287">
        <f t="shared" ref="D12:D17" si="1">IF(C12=0," ",TIMEVALUE(LEFT(C12,2)&amp;":"&amp;MID(C12,3,2)&amp;":"&amp;RIGHT(C12,2)))</f>
        <v>0.40535879629629629</v>
      </c>
      <c r="E12" s="329" t="s">
        <v>922</v>
      </c>
      <c r="F12" s="287">
        <f t="shared" si="0"/>
        <v>0.46751157407407407</v>
      </c>
      <c r="G12" s="285">
        <v>1245</v>
      </c>
      <c r="H12" s="287">
        <f t="shared" si="0"/>
        <v>0.5317708333333333</v>
      </c>
      <c r="I12" s="284">
        <v>1433</v>
      </c>
      <c r="J12" s="287">
        <f t="shared" si="0"/>
        <v>0.60663194444444446</v>
      </c>
      <c r="K12" s="284">
        <v>1600</v>
      </c>
      <c r="L12" s="287">
        <f t="shared" si="0"/>
        <v>0.66666666666666663</v>
      </c>
      <c r="M12" s="288"/>
    </row>
    <row r="13" spans="1:14" ht="30" customHeight="1" x14ac:dyDescent="0.5">
      <c r="B13" s="94" t="s">
        <v>19</v>
      </c>
      <c r="C13" s="329" t="s">
        <v>928</v>
      </c>
      <c r="D13" s="287">
        <f t="shared" si="1"/>
        <v>0.41030092592592587</v>
      </c>
      <c r="E13" s="329" t="s">
        <v>923</v>
      </c>
      <c r="F13" s="287">
        <f t="shared" si="0"/>
        <v>0.47174768518518517</v>
      </c>
      <c r="G13" s="285">
        <v>1252</v>
      </c>
      <c r="H13" s="287">
        <f t="shared" si="0"/>
        <v>0.53671296296296289</v>
      </c>
      <c r="I13" s="284">
        <v>1442</v>
      </c>
      <c r="J13" s="287">
        <f t="shared" si="0"/>
        <v>0.61298611111111112</v>
      </c>
      <c r="K13" s="284">
        <v>1608</v>
      </c>
      <c r="L13" s="287">
        <f t="shared" si="0"/>
        <v>0.67231481481481481</v>
      </c>
      <c r="M13" s="288" t="s">
        <v>18</v>
      </c>
    </row>
    <row r="14" spans="1:14" ht="30" customHeight="1" x14ac:dyDescent="0.5">
      <c r="B14" s="94" t="s">
        <v>20</v>
      </c>
      <c r="C14" s="329" t="s">
        <v>929</v>
      </c>
      <c r="D14" s="287">
        <f t="shared" si="1"/>
        <v>0.42372685185185183</v>
      </c>
      <c r="E14" s="329" t="s">
        <v>924</v>
      </c>
      <c r="F14" s="287">
        <f t="shared" si="0"/>
        <v>0.48445601851851849</v>
      </c>
      <c r="G14" s="285">
        <v>1312</v>
      </c>
      <c r="H14" s="287">
        <f t="shared" si="0"/>
        <v>0.55013888888888884</v>
      </c>
      <c r="I14" s="284">
        <v>1500</v>
      </c>
      <c r="J14" s="287">
        <f t="shared" si="0"/>
        <v>0.625</v>
      </c>
      <c r="K14" s="284">
        <v>1626</v>
      </c>
      <c r="L14" s="287">
        <f t="shared" si="0"/>
        <v>0.68502314814814813</v>
      </c>
      <c r="M14" s="288"/>
    </row>
    <row r="15" spans="1:14" ht="30" customHeight="1" x14ac:dyDescent="0.5">
      <c r="B15" s="94" t="s">
        <v>21</v>
      </c>
      <c r="C15" s="329" t="s">
        <v>930</v>
      </c>
      <c r="D15" s="287">
        <f t="shared" si="1"/>
        <v>0.43008101851851849</v>
      </c>
      <c r="E15" s="329" t="s">
        <v>925</v>
      </c>
      <c r="F15" s="287">
        <f t="shared" si="0"/>
        <v>0.48939814814814814</v>
      </c>
      <c r="G15" s="285">
        <v>1518</v>
      </c>
      <c r="H15" s="287">
        <f t="shared" si="0"/>
        <v>0.63770833333333332</v>
      </c>
      <c r="I15" s="284">
        <v>1507</v>
      </c>
      <c r="J15" s="287">
        <f t="shared" si="0"/>
        <v>0.62994212962962959</v>
      </c>
      <c r="K15" s="284">
        <v>1633</v>
      </c>
      <c r="L15" s="287">
        <f t="shared" si="0"/>
        <v>0.68996527777777772</v>
      </c>
      <c r="M15" s="288"/>
    </row>
    <row r="16" spans="1:14" ht="21.6" customHeight="1" x14ac:dyDescent="0.5">
      <c r="B16" s="96" t="s">
        <v>16</v>
      </c>
      <c r="C16" s="330"/>
      <c r="D16" s="224" t="s">
        <v>10</v>
      </c>
      <c r="E16" s="330"/>
      <c r="F16" s="224" t="s">
        <v>10</v>
      </c>
      <c r="G16" s="285"/>
      <c r="H16" s="224" t="s">
        <v>10</v>
      </c>
      <c r="I16" s="284"/>
      <c r="J16" s="224" t="s">
        <v>10</v>
      </c>
      <c r="K16" s="284"/>
      <c r="L16" s="224" t="s">
        <v>10</v>
      </c>
      <c r="M16" s="288"/>
    </row>
    <row r="17" spans="2:14" ht="30" customHeight="1" x14ac:dyDescent="0.5">
      <c r="B17" s="94" t="s">
        <v>22</v>
      </c>
      <c r="C17" s="329" t="s">
        <v>931</v>
      </c>
      <c r="D17" s="287">
        <f t="shared" si="1"/>
        <v>0.43572916666666667</v>
      </c>
      <c r="E17" s="329" t="s">
        <v>926</v>
      </c>
      <c r="F17" s="287">
        <f t="shared" si="0"/>
        <v>0.49787037037037035</v>
      </c>
      <c r="G17" s="285">
        <v>1537</v>
      </c>
      <c r="H17" s="287">
        <f t="shared" si="0"/>
        <v>0.65112268518518512</v>
      </c>
      <c r="I17" s="284">
        <v>1515</v>
      </c>
      <c r="J17" s="287">
        <f t="shared" si="0"/>
        <v>0.63559027777777777</v>
      </c>
      <c r="K17" s="285">
        <v>1644</v>
      </c>
      <c r="L17" s="287">
        <f t="shared" si="0"/>
        <v>0.69773148148148145</v>
      </c>
      <c r="M17" s="288"/>
      <c r="N17" t="s">
        <v>23</v>
      </c>
    </row>
    <row r="18" spans="2:14" ht="21.6" customHeight="1" x14ac:dyDescent="0.35">
      <c r="B18" s="101" t="s">
        <v>24</v>
      </c>
      <c r="C18" s="271"/>
      <c r="D18" s="102" t="s">
        <v>25</v>
      </c>
      <c r="E18" s="102"/>
      <c r="F18" s="104"/>
      <c r="G18" s="104"/>
      <c r="H18" s="103"/>
      <c r="I18" s="103"/>
      <c r="J18" s="104"/>
      <c r="K18" s="104"/>
      <c r="L18" s="103"/>
      <c r="M18" s="100"/>
    </row>
    <row r="19" spans="2:14" ht="21.6" customHeight="1" x14ac:dyDescent="0.5">
      <c r="B19" s="105"/>
      <c r="C19" s="106"/>
      <c r="D19" s="106"/>
      <c r="E19" s="106"/>
      <c r="F19" s="103"/>
      <c r="G19" s="103"/>
      <c r="H19" s="107" t="s">
        <v>26</v>
      </c>
      <c r="I19" s="107"/>
      <c r="J19" s="106"/>
      <c r="K19" s="106"/>
      <c r="L19" s="106"/>
      <c r="M19" s="100"/>
    </row>
    <row r="20" spans="2:14" ht="30" customHeight="1" x14ac:dyDescent="0.5">
      <c r="B20" s="108">
        <v>100</v>
      </c>
      <c r="C20" s="272"/>
      <c r="D20" s="90">
        <v>57</v>
      </c>
      <c r="E20" s="90"/>
      <c r="F20" s="90">
        <v>62</v>
      </c>
      <c r="G20" s="90"/>
      <c r="H20" s="90">
        <v>62</v>
      </c>
      <c r="I20" s="90"/>
      <c r="J20" s="90">
        <v>61</v>
      </c>
      <c r="K20" s="90"/>
      <c r="L20" s="90">
        <v>67</v>
      </c>
      <c r="M20" s="100"/>
    </row>
    <row r="21" spans="2:14" ht="30" customHeight="1" x14ac:dyDescent="0.5">
      <c r="B21" s="108">
        <v>101</v>
      </c>
      <c r="C21" s="272"/>
      <c r="D21" s="264">
        <v>65</v>
      </c>
      <c r="E21" s="90"/>
      <c r="F21" s="90">
        <v>50</v>
      </c>
      <c r="G21" s="90"/>
      <c r="H21" s="90">
        <v>56</v>
      </c>
      <c r="I21" s="90"/>
      <c r="J21" s="90">
        <v>68</v>
      </c>
      <c r="K21" s="90"/>
      <c r="L21" s="90">
        <v>59</v>
      </c>
      <c r="M21" s="100"/>
    </row>
    <row r="22" spans="2:14" ht="30" customHeight="1" x14ac:dyDescent="0.5">
      <c r="B22" s="108">
        <v>200</v>
      </c>
      <c r="C22" s="272"/>
      <c r="D22" s="90">
        <v>62</v>
      </c>
      <c r="E22" s="90"/>
      <c r="F22" s="90">
        <v>63</v>
      </c>
      <c r="G22" s="90"/>
      <c r="H22" s="90">
        <v>56</v>
      </c>
      <c r="I22" s="90"/>
      <c r="J22" s="90">
        <v>58</v>
      </c>
      <c r="K22" s="90"/>
      <c r="L22" s="90">
        <v>58</v>
      </c>
      <c r="M22" s="100"/>
    </row>
    <row r="23" spans="2:14" ht="30" customHeight="1" x14ac:dyDescent="0.5">
      <c r="B23" s="108">
        <v>201</v>
      </c>
      <c r="C23" s="272"/>
      <c r="D23" s="90">
        <v>70</v>
      </c>
      <c r="E23" s="90"/>
      <c r="F23" s="90">
        <v>59</v>
      </c>
      <c r="G23" s="90"/>
      <c r="H23" s="90">
        <v>60</v>
      </c>
      <c r="I23" s="90"/>
      <c r="J23" s="90">
        <v>59</v>
      </c>
      <c r="K23" s="90"/>
      <c r="L23" s="90">
        <v>49</v>
      </c>
      <c r="M23" s="100"/>
    </row>
    <row r="24" spans="2:14" ht="30" customHeight="1" x14ac:dyDescent="0.5">
      <c r="B24" s="108">
        <v>308</v>
      </c>
      <c r="C24" s="272"/>
      <c r="D24" s="90">
        <v>9</v>
      </c>
      <c r="E24" s="90"/>
      <c r="F24" s="90">
        <v>10</v>
      </c>
      <c r="G24" s="90"/>
      <c r="H24" s="90">
        <v>9</v>
      </c>
      <c r="I24" s="90"/>
      <c r="J24" s="90">
        <v>8</v>
      </c>
      <c r="K24" s="90"/>
      <c r="L24" s="90">
        <v>6</v>
      </c>
      <c r="M24" s="100"/>
    </row>
    <row r="25" spans="2:14" ht="30" customHeight="1" x14ac:dyDescent="0.5">
      <c r="B25" s="111" t="s">
        <v>27</v>
      </c>
      <c r="C25" s="273"/>
      <c r="D25" s="90">
        <v>0</v>
      </c>
      <c r="E25" s="113"/>
      <c r="F25" s="90">
        <v>0</v>
      </c>
      <c r="G25" s="90">
        <v>0</v>
      </c>
      <c r="H25" s="90">
        <v>0</v>
      </c>
      <c r="I25" s="90">
        <v>0</v>
      </c>
      <c r="J25" s="90">
        <v>0</v>
      </c>
      <c r="K25" s="90">
        <v>0</v>
      </c>
      <c r="L25" s="90">
        <v>0</v>
      </c>
      <c r="M25" s="100"/>
    </row>
    <row r="26" spans="2:14" ht="30" customHeight="1" thickBot="1" x14ac:dyDescent="0.55000000000000004">
      <c r="B26" s="112" t="s">
        <v>28</v>
      </c>
      <c r="C26" s="274"/>
      <c r="D26" s="113">
        <v>0</v>
      </c>
      <c r="E26" s="113"/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113">
        <v>0</v>
      </c>
      <c r="M26" s="100"/>
    </row>
    <row r="27" spans="2:14" ht="21.6" customHeight="1" thickTop="1" thickBot="1" x14ac:dyDescent="0.5">
      <c r="B27" s="116" t="s">
        <v>29</v>
      </c>
      <c r="C27" s="275"/>
      <c r="D27" s="117">
        <f>SUM(D20:D26)</f>
        <v>263</v>
      </c>
      <c r="E27" s="117"/>
      <c r="F27" s="117">
        <f>SUM(F20:F26)</f>
        <v>244</v>
      </c>
      <c r="G27" s="117"/>
      <c r="H27" s="117">
        <f>SUM(H20:H26)</f>
        <v>243</v>
      </c>
      <c r="I27" s="117"/>
      <c r="J27" s="117">
        <f>SUM(J20:J26)</f>
        <v>254</v>
      </c>
      <c r="K27" s="118"/>
      <c r="L27" s="225">
        <f>SUM(L20:L26)</f>
        <v>239</v>
      </c>
      <c r="M27" s="100"/>
    </row>
    <row r="28" spans="2:14" ht="21.6" customHeight="1" thickTop="1" thickBot="1" x14ac:dyDescent="0.5">
      <c r="B28" s="116" t="s">
        <v>30</v>
      </c>
      <c r="C28" s="275"/>
      <c r="D28" s="117">
        <f>D27</f>
        <v>263</v>
      </c>
      <c r="E28" s="117"/>
      <c r="F28" s="117">
        <f>D28+F27</f>
        <v>507</v>
      </c>
      <c r="G28" s="117"/>
      <c r="H28" s="117">
        <f>F28+H27</f>
        <v>750</v>
      </c>
      <c r="I28" s="117"/>
      <c r="J28" s="117">
        <f>J27+H28</f>
        <v>1004</v>
      </c>
      <c r="K28" s="118"/>
      <c r="L28" s="225">
        <f>L27+J28</f>
        <v>1243</v>
      </c>
      <c r="M28" s="327"/>
    </row>
    <row r="29" spans="2:14" ht="21.6" customHeight="1" thickTop="1" thickBot="1" x14ac:dyDescent="0.5">
      <c r="B29" s="119" t="s">
        <v>31</v>
      </c>
      <c r="C29" s="276"/>
      <c r="D29" s="120"/>
      <c r="E29" s="120"/>
      <c r="F29" s="117"/>
      <c r="G29" s="117"/>
      <c r="H29" s="120"/>
      <c r="I29" s="120"/>
      <c r="J29" s="120"/>
      <c r="K29" s="121"/>
      <c r="L29" s="226"/>
      <c r="M29" s="100"/>
    </row>
    <row r="30" spans="2:14" ht="21.6" customHeight="1" thickTop="1" thickBot="1" x14ac:dyDescent="0.5">
      <c r="B30" s="119" t="s">
        <v>32</v>
      </c>
      <c r="C30" s="276"/>
      <c r="D30" s="120"/>
      <c r="E30" s="120"/>
      <c r="F30" s="120"/>
      <c r="G30" s="120"/>
      <c r="H30" s="120"/>
      <c r="I30" s="120"/>
      <c r="J30" s="120"/>
      <c r="K30" s="121"/>
      <c r="L30" s="226"/>
      <c r="M30" s="328" t="s">
        <v>915</v>
      </c>
    </row>
    <row r="31" spans="2:14" ht="21.6" customHeight="1" thickTop="1" x14ac:dyDescent="0.3">
      <c r="B31" s="122"/>
      <c r="L31" s="8" t="s">
        <v>33</v>
      </c>
      <c r="M31" s="100"/>
    </row>
    <row r="32" spans="2:14" ht="21.6" customHeight="1" x14ac:dyDescent="0.3">
      <c r="B32" s="122"/>
      <c r="L32" s="123" t="s">
        <v>34</v>
      </c>
      <c r="M32" s="100"/>
    </row>
    <row r="33" spans="2:13" x14ac:dyDescent="0.3">
      <c r="B33" s="124" t="s">
        <v>35</v>
      </c>
      <c r="C33" s="277"/>
      <c r="D33" t="s">
        <v>36</v>
      </c>
      <c r="M33" s="100"/>
    </row>
    <row r="34" spans="2:13" ht="19.8" x14ac:dyDescent="0.4">
      <c r="B34" s="125" t="s">
        <v>38</v>
      </c>
      <c r="C34" s="278"/>
      <c r="D34" s="126" t="s">
        <v>72</v>
      </c>
      <c r="E34" s="126"/>
      <c r="F34" s="126" t="s">
        <v>72</v>
      </c>
      <c r="G34" s="126"/>
      <c r="H34" s="126" t="s">
        <v>72</v>
      </c>
      <c r="I34" s="126"/>
      <c r="J34" s="126" t="s">
        <v>72</v>
      </c>
      <c r="K34" s="126"/>
      <c r="L34" s="126" t="s">
        <v>72</v>
      </c>
      <c r="M34" s="126"/>
    </row>
    <row r="35" spans="2:13" ht="19.8" x14ac:dyDescent="0.4">
      <c r="B35" s="125" t="s">
        <v>39</v>
      </c>
      <c r="C35" s="278"/>
      <c r="D35" s="126" t="s">
        <v>66</v>
      </c>
      <c r="E35" s="126"/>
      <c r="F35" s="126" t="s">
        <v>67</v>
      </c>
      <c r="G35" s="126"/>
      <c r="H35" s="126" t="s">
        <v>66</v>
      </c>
      <c r="I35" s="126"/>
      <c r="J35" s="126" t="s">
        <v>60</v>
      </c>
      <c r="K35" s="126"/>
      <c r="L35" s="126" t="s">
        <v>66</v>
      </c>
      <c r="M35" s="127"/>
    </row>
    <row r="36" spans="2:13" ht="19.8" x14ac:dyDescent="0.4">
      <c r="B36" s="125" t="s">
        <v>40</v>
      </c>
      <c r="C36" s="278"/>
      <c r="D36" s="126" t="s">
        <v>73</v>
      </c>
      <c r="E36" s="126"/>
      <c r="F36" s="126" t="s">
        <v>73</v>
      </c>
      <c r="G36" s="126"/>
      <c r="H36" s="126" t="s">
        <v>73</v>
      </c>
      <c r="I36" s="126"/>
      <c r="J36" s="126" t="s">
        <v>73</v>
      </c>
      <c r="K36" s="126"/>
      <c r="L36" s="126" t="s">
        <v>73</v>
      </c>
      <c r="M36" s="126"/>
    </row>
    <row r="37" spans="2:13" ht="19.8" x14ac:dyDescent="0.4">
      <c r="B37" s="125"/>
      <c r="C37" s="278"/>
      <c r="D37" s="126"/>
      <c r="E37" s="106"/>
      <c r="F37" s="41"/>
      <c r="H37" s="126"/>
      <c r="I37" s="126"/>
      <c r="J37" s="126"/>
      <c r="K37" s="126"/>
      <c r="L37" s="126"/>
      <c r="M37" s="127"/>
    </row>
    <row r="38" spans="2:13" ht="19.8" x14ac:dyDescent="0.4">
      <c r="B38" s="125" t="s">
        <v>41</v>
      </c>
      <c r="C38" s="278"/>
      <c r="D38" s="126" t="s">
        <v>919</v>
      </c>
      <c r="E38" s="126"/>
      <c r="F38" s="126" t="s">
        <v>919</v>
      </c>
      <c r="G38" s="126"/>
      <c r="H38" s="126" t="s">
        <v>919</v>
      </c>
      <c r="I38" s="126"/>
      <c r="J38" s="126" t="s">
        <v>919</v>
      </c>
      <c r="K38" s="126"/>
      <c r="L38" s="126" t="s">
        <v>919</v>
      </c>
      <c r="M38" s="127"/>
    </row>
    <row r="39" spans="2:13" ht="19.8" x14ac:dyDescent="0.4">
      <c r="B39" s="125" t="s">
        <v>42</v>
      </c>
      <c r="C39" s="278"/>
      <c r="D39" s="126" t="s">
        <v>61</v>
      </c>
      <c r="E39" s="126"/>
      <c r="F39" s="126" t="s">
        <v>60</v>
      </c>
      <c r="G39" s="126"/>
      <c r="H39" s="126" t="s">
        <v>61</v>
      </c>
      <c r="I39" s="126"/>
      <c r="J39" s="126" t="s">
        <v>67</v>
      </c>
      <c r="K39" s="126"/>
      <c r="L39" s="126" t="s">
        <v>61</v>
      </c>
      <c r="M39" s="127"/>
    </row>
    <row r="40" spans="2:13" ht="19.8" x14ac:dyDescent="0.4">
      <c r="B40" s="125" t="s">
        <v>43</v>
      </c>
      <c r="C40" s="278"/>
      <c r="D40" s="126" t="s">
        <v>64</v>
      </c>
      <c r="E40" s="126"/>
      <c r="F40" s="126" t="s">
        <v>64</v>
      </c>
      <c r="G40" s="126"/>
      <c r="H40" s="126" t="s">
        <v>64</v>
      </c>
      <c r="I40" s="126"/>
      <c r="J40" s="126" t="s">
        <v>64</v>
      </c>
      <c r="K40" s="126"/>
      <c r="L40" s="126" t="s">
        <v>64</v>
      </c>
      <c r="M40" s="127"/>
    </row>
    <row r="41" spans="2:13" x14ac:dyDescent="0.3">
      <c r="B41" s="129" t="s">
        <v>44</v>
      </c>
      <c r="C41" s="279"/>
      <c r="D41" s="106"/>
      <c r="E41" s="106"/>
      <c r="H41" s="106"/>
      <c r="I41" s="106"/>
      <c r="J41" s="106"/>
      <c r="K41" s="106"/>
      <c r="L41" s="106"/>
      <c r="M41" s="127"/>
    </row>
    <row r="42" spans="2:13" x14ac:dyDescent="0.3">
      <c r="B42" s="122"/>
      <c r="D42" s="106"/>
      <c r="E42" s="106"/>
      <c r="F42" s="106"/>
      <c r="G42" s="106"/>
      <c r="H42" s="106"/>
      <c r="I42" s="106"/>
      <c r="J42" s="106"/>
      <c r="K42" s="106"/>
      <c r="L42" s="106"/>
      <c r="M42" s="127"/>
    </row>
    <row r="43" spans="2:13" ht="11.4" customHeight="1" x14ac:dyDescent="0.3">
      <c r="B43" s="124" t="s">
        <v>45</v>
      </c>
      <c r="C43" s="277"/>
      <c r="D43" s="130"/>
      <c r="E43" s="130"/>
      <c r="F43" s="106"/>
      <c r="G43" s="106"/>
      <c r="H43" s="106"/>
      <c r="I43" s="106"/>
      <c r="J43" s="130" t="s">
        <v>46</v>
      </c>
      <c r="K43" s="130"/>
      <c r="L43" s="106"/>
      <c r="M43" s="127"/>
    </row>
    <row r="44" spans="2:13" ht="15.6" x14ac:dyDescent="0.3">
      <c r="B44" s="131" t="s">
        <v>47</v>
      </c>
      <c r="C44" s="280"/>
      <c r="D44" s="130"/>
      <c r="E44" s="130"/>
      <c r="F44" s="106"/>
      <c r="G44" s="106"/>
      <c r="H44" s="106" t="s">
        <v>48</v>
      </c>
      <c r="I44" s="106"/>
      <c r="J44" s="106">
        <f>M29*8</f>
        <v>0</v>
      </c>
      <c r="K44" s="106"/>
      <c r="L44" s="132" t="s">
        <v>49</v>
      </c>
      <c r="M44" s="127"/>
    </row>
    <row r="45" spans="2:13" ht="15.6" x14ac:dyDescent="0.3">
      <c r="B45" s="131" t="s">
        <v>50</v>
      </c>
      <c r="C45" s="280"/>
      <c r="D45" s="130" t="s">
        <v>51</v>
      </c>
      <c r="E45" s="130"/>
      <c r="F45" s="106"/>
      <c r="G45" s="106"/>
      <c r="H45" s="106" t="s">
        <v>48</v>
      </c>
      <c r="I45" s="106"/>
      <c r="J45" s="106">
        <f>F46*8</f>
        <v>0</v>
      </c>
      <c r="K45" s="106"/>
      <c r="L45" s="132" t="s">
        <v>52</v>
      </c>
      <c r="M45" s="127"/>
    </row>
    <row r="46" spans="2:13" x14ac:dyDescent="0.3">
      <c r="B46" s="122" t="s">
        <v>53</v>
      </c>
      <c r="D46" s="106"/>
      <c r="E46" s="106"/>
      <c r="F46" s="133"/>
      <c r="G46" s="133"/>
      <c r="H46" s="106"/>
      <c r="I46" s="106"/>
      <c r="J46" s="106"/>
      <c r="K46" s="106"/>
      <c r="L46" s="106"/>
      <c r="M46" s="127"/>
    </row>
    <row r="47" spans="2:13" x14ac:dyDescent="0.3">
      <c r="B47" s="122"/>
      <c r="D47" s="130"/>
      <c r="E47" s="130"/>
      <c r="F47" s="106"/>
      <c r="G47" s="106"/>
      <c r="H47" s="106"/>
      <c r="I47" s="106"/>
      <c r="J47" s="106"/>
      <c r="K47" s="106"/>
      <c r="L47" s="106"/>
      <c r="M47" s="127"/>
    </row>
    <row r="48" spans="2:13" ht="18.600000000000001" thickBot="1" x14ac:dyDescent="0.4">
      <c r="B48" s="134" t="s">
        <v>54</v>
      </c>
      <c r="C48" s="281"/>
      <c r="D48" s="135"/>
      <c r="E48" s="135"/>
      <c r="F48" s="106"/>
      <c r="G48" s="106"/>
      <c r="H48" s="135"/>
      <c r="I48" s="135"/>
      <c r="J48" s="135"/>
      <c r="K48" s="135"/>
      <c r="L48" s="135"/>
      <c r="M48" s="127"/>
    </row>
    <row r="49" spans="2:13" ht="16.2" thickBot="1" x14ac:dyDescent="0.35">
      <c r="B49" s="136" t="s">
        <v>55</v>
      </c>
      <c r="C49" s="280"/>
      <c r="D49" s="137" t="s">
        <v>589</v>
      </c>
      <c r="E49" s="137"/>
      <c r="F49" s="137" t="s">
        <v>76</v>
      </c>
      <c r="G49" s="137"/>
      <c r="H49" s="137" t="s">
        <v>76</v>
      </c>
      <c r="I49" s="137"/>
      <c r="J49" s="137" t="s">
        <v>589</v>
      </c>
      <c r="K49" s="138"/>
      <c r="L49" s="137" t="s">
        <v>589</v>
      </c>
      <c r="M49" s="127"/>
    </row>
    <row r="50" spans="2:13" ht="16.2" thickBot="1" x14ac:dyDescent="0.35">
      <c r="B50" s="136" t="s">
        <v>56</v>
      </c>
      <c r="C50" s="280"/>
      <c r="D50" s="139">
        <v>58</v>
      </c>
      <c r="E50" s="139">
        <v>62</v>
      </c>
      <c r="F50" s="139">
        <v>62</v>
      </c>
      <c r="G50" s="139"/>
      <c r="H50" s="139">
        <v>65</v>
      </c>
      <c r="I50" s="139"/>
      <c r="J50" s="139">
        <v>61</v>
      </c>
      <c r="K50" s="139"/>
      <c r="L50" s="139">
        <v>61</v>
      </c>
      <c r="M50" s="127"/>
    </row>
    <row r="51" spans="2:13" x14ac:dyDescent="0.3">
      <c r="B51" s="141" t="s">
        <v>57</v>
      </c>
      <c r="C51" s="282"/>
      <c r="D51" s="106"/>
      <c r="E51" s="106"/>
      <c r="J51" s="106"/>
      <c r="K51" s="106"/>
      <c r="L51" s="106"/>
      <c r="M51" s="127"/>
    </row>
    <row r="52" spans="2:13" ht="15.6" x14ac:dyDescent="0.3">
      <c r="B52" s="142" t="s">
        <v>58</v>
      </c>
      <c r="C52" s="283"/>
      <c r="D52" s="106"/>
      <c r="E52" s="106"/>
      <c r="F52" s="106"/>
      <c r="G52" s="106"/>
      <c r="H52" s="106"/>
      <c r="I52" s="106"/>
      <c r="J52" s="106"/>
      <c r="K52" s="106"/>
      <c r="L52" s="106"/>
      <c r="M52" s="127"/>
    </row>
    <row r="53" spans="2:13" ht="15.6" x14ac:dyDescent="0.3">
      <c r="B53" s="142"/>
      <c r="C53" s="283"/>
      <c r="D53" s="106"/>
      <c r="E53" s="106"/>
      <c r="F53" s="106"/>
      <c r="G53" s="106"/>
      <c r="H53" s="106"/>
      <c r="I53" s="106"/>
      <c r="J53" s="106"/>
      <c r="K53" s="106"/>
      <c r="L53" s="106"/>
      <c r="M53" s="127"/>
    </row>
    <row r="54" spans="2:13" ht="15.6" x14ac:dyDescent="0.3">
      <c r="B54" s="142"/>
      <c r="C54" s="283"/>
      <c r="D54" s="106"/>
      <c r="E54" s="106"/>
      <c r="F54" s="106"/>
      <c r="G54" s="106"/>
      <c r="H54" s="106"/>
      <c r="I54" s="106"/>
      <c r="J54" s="106"/>
      <c r="K54" s="106"/>
      <c r="L54" s="106"/>
      <c r="M54" s="127"/>
    </row>
    <row r="55" spans="2:13" x14ac:dyDescent="0.3">
      <c r="B55" s="122"/>
      <c r="D55" s="106"/>
      <c r="E55" s="106"/>
      <c r="F55" s="106"/>
      <c r="G55" s="106"/>
      <c r="H55" s="106"/>
      <c r="I55" s="106"/>
      <c r="J55" s="106"/>
      <c r="K55" s="106"/>
      <c r="L55" s="106"/>
      <c r="M55" s="127"/>
    </row>
    <row r="56" spans="2:13" ht="15" thickBot="1" x14ac:dyDescent="0.35">
      <c r="B56" s="143"/>
      <c r="C56" s="144"/>
      <c r="D56" s="144"/>
      <c r="E56" s="144"/>
      <c r="F56" s="144"/>
      <c r="G56" s="144"/>
      <c r="H56" s="144"/>
      <c r="I56" s="144"/>
      <c r="J56" s="144"/>
      <c r="K56" s="144"/>
      <c r="L56" s="144"/>
      <c r="M56" s="182"/>
    </row>
    <row r="57" spans="2:13" ht="15" thickTop="1" x14ac:dyDescent="0.3"/>
  </sheetData>
  <mergeCells count="2">
    <mergeCell ref="B1:M1"/>
    <mergeCell ref="H2:J2"/>
  </mergeCells>
  <dataValidations count="11">
    <dataValidation type="list" errorStyle="information" operator="equal" allowBlank="1" showErrorMessage="1" sqref="D34 J34 F34 H34 L34" xr:uid="{82582693-7DC8-431C-B712-A0D18B570B4E}">
      <formula1>"Ted Dunn,Richard Gray,Billy Rueckert, Victor Varney"</formula1>
    </dataValidation>
    <dataValidation type="list" errorStyle="information" operator="equal" allowBlank="1" showErrorMessage="1" sqref="D38 J38 F38 H38 L38" xr:uid="{FEEE9B70-B10E-48E0-8BC8-14180419AB67}">
      <formula1>"Chris R Boli,Jay Horn, Nathan DeWitt"</formula1>
    </dataValidation>
    <dataValidation type="list" errorStyle="information" operator="equal" allowBlank="1" showErrorMessage="1" sqref="D39 F39 H39 J39 L39" xr:uid="{34A2DB5E-C179-4D50-9E82-7EF27C52A139}">
      <formula1>"Dennis Winchell,Harold Boettcher,Rob Grau,Kyle Obermiller,Joe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D40 J40 F40 H40 L40" xr:uid="{3F543280-6403-48B5-9E9E-2193D64702AC}">
      <formula1>"Dennis Winchell, Art Kotz, Harold BoettcherArt Kotz, Rob Grau,Joe Mills,John Morck,Brandt Wilkus,Chris Tilley,Charles Stirewalt,Victor Varney,Nick Conner,Richard Gray,John Tredway,Donald Marshall"</formula1>
    </dataValidation>
    <dataValidation type="list" errorStyle="information" operator="equal" allowBlank="1" showErrorMessage="1" sqref="D36:M36" xr:uid="{A048A438-321D-459A-AEFB-B542B97750A4}">
      <formula1>"Donald Marshall,Charles Stirewalt,Chris Tilley,John Tredway,Victor Varney"</formula1>
    </dataValidation>
    <dataValidation type="list" errorStyle="information" operator="equal" allowBlank="1" showErrorMessage="1" sqref="D35:L35" xr:uid="{CFE86845-FA14-4B41-8263-3BE7B57286E0}">
      <formula1>"Harold Boettcher,Gene Ezzell,Rob Grau,Roger Koss,Gray Lackey,Michael S MacLean,Joe Mills,John F Morck,Ray Albers"</formula1>
    </dataValidation>
    <dataValidation type="list" errorStyle="information" operator="equal" allowBlank="1" showErrorMessage="1" sqref="E34 I34 G34 K34 M34" xr:uid="{4C234F6B-52E7-4CA7-A19F-579A823A6B29}">
      <formula1>"Ted Dunn,Richard Gray,Billy Rueckert"</formula1>
    </dataValidation>
    <dataValidation type="list" errorStyle="information" operator="equal" allowBlank="1" showErrorMessage="1" sqref="E39:E40 G39:G40 I39:I40 K39:K40" xr:uid="{93D61249-09B3-493B-AF55-9A0D05A8B9AC}">
      <formula1>"Dennis Winchell,Harold Boettcher,Rob Grau,Joe Mills,John Morck,Brandt Wilkus,Chris Tilley,Charles Stirewalt,Victor Varney,Nick Conner,Richard Gray,John Tredway,Donald Marshall"</formula1>
    </dataValidation>
    <dataValidation type="list" errorStyle="warning" operator="equal" allowBlank="1" showErrorMessage="1" sqref="D8:L8" xr:uid="{F6644439-7F60-4FAE-8FCC-E0DCE0DDDB8A}">
      <formula1>"17,,399,671,1686,1640"</formula1>
    </dataValidation>
    <dataValidation errorStyle="information" allowBlank="1" showInputMessage="1" showErrorMessage="1" sqref="D41:E41" xr:uid="{72003E40-6F3F-43AE-8758-C66ED3B76643}"/>
    <dataValidation type="list" errorStyle="information" operator="equal" allowBlank="1" showErrorMessage="1" sqref="E38 G38 I38 K38" xr:uid="{D8E9B425-1E67-4F4A-B4AD-54B18EB222B7}">
      <formula1>"Chris R Boli,Jay Horn"</formula1>
    </dataValidation>
  </dataValidations>
  <pageMargins left="0.7" right="0.7" top="0.75" bottom="0.75" header="0.3" footer="0.3"/>
  <pageSetup orientation="portrait" horizontalDpi="0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Check Names" prompt="_x000a__x000a_" xr:uid="{8AA46263-F705-41C8-8489-96D694BDA683}">
          <x14:formula1>
            <xm:f>DATA_Lists!$X$3:$X$217</xm:f>
          </x14:formula1>
          <xm:sqref>M31</xm:sqref>
        </x14:dataValidation>
        <x14:dataValidation type="list" allowBlank="1" showInputMessage="1" showErrorMessage="1" prompt="Members" xr:uid="{012754B1-4FBE-439B-9AF7-6358D10D4EED}">
          <x14:formula1>
            <xm:f>DATA_Lists!$U$2:$U$215</xm:f>
          </x14:formula1>
          <xm:sqref>L52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50</vt:i4>
      </vt:variant>
    </vt:vector>
  </HeadingPairs>
  <TitlesOfParts>
    <vt:vector size="50" baseType="lpstr">
      <vt:lpstr>2022 Trains</vt:lpstr>
      <vt:lpstr>Sheet2</vt:lpstr>
      <vt:lpstr>Schedule</vt:lpstr>
      <vt:lpstr>Master</vt:lpstr>
      <vt:lpstr>12-17</vt:lpstr>
      <vt:lpstr>12-11</vt:lpstr>
      <vt:lpstr>12-10</vt:lpstr>
      <vt:lpstr>12-4</vt:lpstr>
      <vt:lpstr>12-3</vt:lpstr>
      <vt:lpstr>11-18</vt:lpstr>
      <vt:lpstr>11-9</vt:lpstr>
      <vt:lpstr>11-5</vt:lpstr>
      <vt:lpstr>10-29</vt:lpstr>
      <vt:lpstr>10-22</vt:lpstr>
      <vt:lpstr>10-15</vt:lpstr>
      <vt:lpstr>09-24</vt:lpstr>
      <vt:lpstr>09-14</vt:lpstr>
      <vt:lpstr>09-11</vt:lpstr>
      <vt:lpstr>09-02</vt:lpstr>
      <vt:lpstr>08-27</vt:lpstr>
      <vt:lpstr>08-19</vt:lpstr>
      <vt:lpstr>08-14</vt:lpstr>
      <vt:lpstr>08-10</vt:lpstr>
      <vt:lpstr>07-30</vt:lpstr>
      <vt:lpstr>07-22</vt:lpstr>
      <vt:lpstr>07-13</vt:lpstr>
      <vt:lpstr>07-10</vt:lpstr>
      <vt:lpstr>07-01</vt:lpstr>
      <vt:lpstr>06-25</vt:lpstr>
      <vt:lpstr>06-22</vt:lpstr>
      <vt:lpstr>06-17</vt:lpstr>
      <vt:lpstr>06-12</vt:lpstr>
      <vt:lpstr>06-08</vt:lpstr>
      <vt:lpstr>06-03</vt:lpstr>
      <vt:lpstr>05-28</vt:lpstr>
      <vt:lpstr>05-20</vt:lpstr>
      <vt:lpstr>04-24</vt:lpstr>
      <vt:lpstr>04-23</vt:lpstr>
      <vt:lpstr>04-16</vt:lpstr>
      <vt:lpstr>04-13</vt:lpstr>
      <vt:lpstr>04-10</vt:lpstr>
      <vt:lpstr>04-09</vt:lpstr>
      <vt:lpstr>03-11</vt:lpstr>
      <vt:lpstr>Sheet1</vt:lpstr>
      <vt:lpstr>list2</vt:lpstr>
      <vt:lpstr>DATA_Lists</vt:lpstr>
      <vt:lpstr>Master-1</vt:lpstr>
      <vt:lpstr>Extra Master</vt:lpstr>
      <vt:lpstr>2022 Trains-OLD</vt:lpstr>
      <vt:lpstr>March_2022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dgcha</dc:creator>
  <cp:lastModifiedBy>Ted</cp:lastModifiedBy>
  <cp:revision>191</cp:revision>
  <cp:lastPrinted>2022-12-14T21:05:50Z</cp:lastPrinted>
  <dcterms:created xsi:type="dcterms:W3CDTF">2020-10-12T12:42:51Z</dcterms:created>
  <dcterms:modified xsi:type="dcterms:W3CDTF">2022-12-19T21:43:41Z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